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12"/>
  <workbookPr/>
  <bookViews>
    <workbookView xWindow="0" yWindow="460" windowWidth="25600" windowHeight="14560" tabRatio="500" activeTab="0"/>
  </bookViews>
  <sheets>
    <sheet name="Sheet1" sheetId="1" r:id="rId1"/>
  </sheets>
  <definedNames>
    <definedName name="_xlnm.Print_Area" localSheetId="0">'Sheet1'!$A$2:$P$96</definedName>
  </definedNames>
  <calcPr calcId="181029"/>
  <extLst/>
</workbook>
</file>

<file path=xl/sharedStrings.xml><?xml version="1.0" encoding="utf-8"?>
<sst xmlns="http://schemas.openxmlformats.org/spreadsheetml/2006/main" count="189" uniqueCount="31">
  <si>
    <t>Plant Number</t>
  </si>
  <si>
    <t>Number of good squash</t>
  </si>
  <si>
    <t>Number of rotting or not good squash</t>
  </si>
  <si>
    <t>Number of immature squash</t>
  </si>
  <si>
    <t>Length</t>
  </si>
  <si>
    <t>Width</t>
  </si>
  <si>
    <t>Plant Area (Sq Ft.)</t>
  </si>
  <si>
    <t>Yield per 10 square feet</t>
  </si>
  <si>
    <t>Acre Yield</t>
  </si>
  <si>
    <t>Projected Total Yield (Incl. rotting squash)</t>
  </si>
  <si>
    <t>Overall Rating</t>
  </si>
  <si>
    <t>601x202</t>
  </si>
  <si>
    <t>LLA</t>
  </si>
  <si>
    <t xml:space="preserve"> </t>
  </si>
  <si>
    <t>***</t>
  </si>
  <si>
    <t>*</t>
  </si>
  <si>
    <t>11-12 Texture</t>
  </si>
  <si>
    <t>11-7 Texture</t>
  </si>
  <si>
    <t>x</t>
  </si>
  <si>
    <t>11-12 Dry Matter</t>
  </si>
  <si>
    <t>11-12 Brix</t>
  </si>
  <si>
    <t>2019 Seed Origin</t>
  </si>
  <si>
    <t>11-12 Eating Quality Rating</t>
  </si>
  <si>
    <t>11-7 Eating Quality Rating</t>
  </si>
  <si>
    <t>% of mature squash that are marketable</t>
  </si>
  <si>
    <t>Percent Keeping Late November</t>
  </si>
  <si>
    <t>11-7 Dry Matter</t>
  </si>
  <si>
    <t>11-7 Brix</t>
  </si>
  <si>
    <t>Weight of Marketable Squash</t>
  </si>
  <si>
    <t>2020 South Anna Breeding Trial</t>
  </si>
  <si>
    <t>Downy Mildew Rating 9/21 (1-9 scale, 9 is worst)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</si>
</sst>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5" fillId="0" borderId="2" xfId="0" applyFont="1" applyBorder="1"/>
    <xf numFmtId="0" fontId="0" fillId="0" borderId="2" xfId="0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abSelected="1" workbookViewId="0" topLeftCell="A1">
      <pane ySplit="2" topLeftCell="A3" activePane="bottomLeft" state="frozen"/>
      <selection pane="bottomLeft" activeCell="L2" sqref="L2"/>
    </sheetView>
  </sheetViews>
  <sheetFormatPr defaultColWidth="15.625" defaultRowHeight="36" customHeight="1"/>
  <cols>
    <col min="1" max="1" width="8.375" style="0" customWidth="1"/>
    <col min="2" max="2" width="12.00390625" style="0" customWidth="1"/>
    <col min="3" max="3" width="8.50390625" style="0" hidden="1" customWidth="1"/>
    <col min="4" max="4" width="12.00390625" style="0" hidden="1" customWidth="1"/>
    <col min="5" max="5" width="10.375" style="0" customWidth="1"/>
    <col min="6" max="7" width="12.00390625" style="0" hidden="1" customWidth="1"/>
    <col min="8" max="8" width="9.50390625" style="2" customWidth="1"/>
    <col min="9" max="9" width="12.00390625" style="3" customWidth="1"/>
    <col min="10" max="10" width="10.00390625" style="2" hidden="1" customWidth="1"/>
    <col min="11" max="11" width="12.00390625" style="2" hidden="1" customWidth="1"/>
    <col min="12" max="12" width="13.375" style="0" customWidth="1"/>
    <col min="13" max="13" width="15.625" style="0" hidden="1" customWidth="1"/>
    <col min="14" max="14" width="15.625" style="2" customWidth="1"/>
    <col min="15" max="15" width="9.375" style="0" customWidth="1"/>
    <col min="16" max="16" width="8.875" style="0" customWidth="1"/>
    <col min="17" max="17" width="12.00390625" style="0" hidden="1" customWidth="1"/>
    <col min="18" max="18" width="8.375" style="0" hidden="1" customWidth="1"/>
    <col min="19" max="19" width="9.00390625" style="0" customWidth="1"/>
    <col min="20" max="20" width="7.50390625" style="0" hidden="1" customWidth="1"/>
    <col min="21" max="21" width="7.875" style="0" hidden="1" customWidth="1"/>
    <col min="22" max="22" width="10.875" style="3" customWidth="1"/>
    <col min="23" max="23" width="8.50390625" style="0" customWidth="1"/>
    <col min="24" max="24" width="9.375" style="0" hidden="1" customWidth="1"/>
    <col min="25" max="25" width="6.125" style="0" hidden="1" customWidth="1"/>
    <col min="26" max="26" width="9.00390625" style="0" hidden="1" customWidth="1"/>
    <col min="27" max="27" width="9.625" style="0" customWidth="1"/>
    <col min="28" max="29" width="15.625" style="0" hidden="1" customWidth="1"/>
    <col min="30" max="30" width="8.125" style="3" customWidth="1"/>
    <col min="31" max="31" width="7.375" style="0" customWidth="1"/>
  </cols>
  <sheetData>
    <row r="1" spans="1:31" ht="36" customHeight="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1" customFormat="1" ht="63" customHeight="1">
      <c r="A2" s="4" t="s">
        <v>0</v>
      </c>
      <c r="B2" s="4" t="s">
        <v>28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6" t="s">
        <v>7</v>
      </c>
      <c r="J2" s="5" t="s">
        <v>8</v>
      </c>
      <c r="K2" s="5" t="s">
        <v>9</v>
      </c>
      <c r="L2" s="4" t="s">
        <v>30</v>
      </c>
      <c r="M2" s="4" t="s">
        <v>10</v>
      </c>
      <c r="N2" s="5" t="s">
        <v>24</v>
      </c>
      <c r="O2" s="4" t="s">
        <v>25</v>
      </c>
      <c r="P2" s="4" t="s">
        <v>21</v>
      </c>
      <c r="Q2" s="4" t="s">
        <v>0</v>
      </c>
      <c r="R2" s="4" t="s">
        <v>17</v>
      </c>
      <c r="S2" s="4" t="s">
        <v>23</v>
      </c>
      <c r="T2" s="4" t="s">
        <v>13</v>
      </c>
      <c r="U2" s="4"/>
      <c r="V2" s="6" t="s">
        <v>26</v>
      </c>
      <c r="W2" s="4" t="s">
        <v>27</v>
      </c>
      <c r="X2" s="4" t="s">
        <v>25</v>
      </c>
      <c r="Y2" s="4"/>
      <c r="Z2" s="4" t="s">
        <v>16</v>
      </c>
      <c r="AA2" s="4" t="s">
        <v>22</v>
      </c>
      <c r="AB2" s="4"/>
      <c r="AC2" s="4"/>
      <c r="AD2" s="6" t="s">
        <v>19</v>
      </c>
      <c r="AE2" s="4" t="s">
        <v>20</v>
      </c>
    </row>
    <row r="3" spans="1:31" ht="36" customHeight="1">
      <c r="A3" s="7">
        <v>1</v>
      </c>
      <c r="B3" s="7">
        <v>13.5</v>
      </c>
      <c r="C3" s="7">
        <v>4</v>
      </c>
      <c r="D3" s="7">
        <v>2</v>
      </c>
      <c r="E3" s="7">
        <v>0</v>
      </c>
      <c r="F3" s="7">
        <v>100</v>
      </c>
      <c r="G3" s="7">
        <v>100</v>
      </c>
      <c r="H3" s="8">
        <f>(F3/12)*(G3/12)</f>
        <v>69.44444444444446</v>
      </c>
      <c r="I3" s="9">
        <f aca="true" t="shared" si="0" ref="I3:I34">B3/H3*10</f>
        <v>1.9439999999999995</v>
      </c>
      <c r="J3" s="8">
        <f>I3*4356</f>
        <v>8468.063999999998</v>
      </c>
      <c r="K3" s="8">
        <f aca="true" t="shared" si="1" ref="K3:K34">(B3/C3)*(C3+D3)</f>
        <v>20.25</v>
      </c>
      <c r="L3" s="7">
        <v>9</v>
      </c>
      <c r="M3" s="7"/>
      <c r="N3" s="8">
        <f>C3/(C3+D3)*100</f>
        <v>66.66666666666666</v>
      </c>
      <c r="O3" s="7"/>
      <c r="P3" s="7">
        <v>207</v>
      </c>
      <c r="Q3" s="7">
        <v>1</v>
      </c>
      <c r="R3" s="7"/>
      <c r="S3" s="7"/>
      <c r="T3" s="7" t="s">
        <v>13</v>
      </c>
      <c r="U3" s="7"/>
      <c r="V3" s="9"/>
      <c r="W3" s="7"/>
      <c r="X3" s="7"/>
      <c r="Y3" s="7"/>
      <c r="Z3" s="7"/>
      <c r="AA3" s="7"/>
      <c r="AB3" s="7"/>
      <c r="AC3" s="7"/>
      <c r="AD3" s="9"/>
      <c r="AE3" s="7"/>
    </row>
    <row r="4" spans="1:31" ht="36" customHeight="1">
      <c r="A4" s="7">
        <v>2</v>
      </c>
      <c r="B4" s="7">
        <v>17.7</v>
      </c>
      <c r="C4" s="7">
        <v>6</v>
      </c>
      <c r="D4" s="7">
        <v>5</v>
      </c>
      <c r="E4" s="7">
        <v>2</v>
      </c>
      <c r="F4" s="7">
        <v>135</v>
      </c>
      <c r="G4" s="7">
        <v>85</v>
      </c>
      <c r="H4" s="8">
        <f aca="true" t="shared" si="2" ref="H4:H67">(F4/12)*(G4/12)</f>
        <v>79.6875</v>
      </c>
      <c r="I4" s="9">
        <f t="shared" si="0"/>
        <v>2.2211764705882353</v>
      </c>
      <c r="J4" s="8">
        <f aca="true" t="shared" si="3" ref="J4:J67">I4*4356</f>
        <v>9675.444705882353</v>
      </c>
      <c r="K4" s="8">
        <f t="shared" si="1"/>
        <v>32.449999999999996</v>
      </c>
      <c r="L4" s="7">
        <v>8</v>
      </c>
      <c r="M4" s="7"/>
      <c r="N4" s="8">
        <f aca="true" t="shared" si="4" ref="N4:N67">C4/(C4+D4)*100</f>
        <v>54.54545454545454</v>
      </c>
      <c r="O4" s="7"/>
      <c r="P4" s="7">
        <v>207</v>
      </c>
      <c r="Q4" s="7">
        <v>2</v>
      </c>
      <c r="R4" s="7"/>
      <c r="S4" s="7"/>
      <c r="T4" s="7" t="s">
        <v>13</v>
      </c>
      <c r="U4" s="7"/>
      <c r="V4" s="9"/>
      <c r="W4" s="7"/>
      <c r="X4" s="7"/>
      <c r="Y4" s="7"/>
      <c r="Z4" s="7"/>
      <c r="AA4" s="7"/>
      <c r="AB4" s="7"/>
      <c r="AC4" s="7"/>
      <c r="AD4" s="9"/>
      <c r="AE4" s="7"/>
    </row>
    <row r="5" spans="1:31" ht="36" customHeight="1">
      <c r="A5" s="7">
        <v>3</v>
      </c>
      <c r="B5" s="7">
        <v>14.4</v>
      </c>
      <c r="C5" s="7">
        <v>4</v>
      </c>
      <c r="D5" s="7">
        <v>1</v>
      </c>
      <c r="E5" s="7">
        <v>4</v>
      </c>
      <c r="F5" s="7">
        <v>130</v>
      </c>
      <c r="G5" s="7">
        <v>95</v>
      </c>
      <c r="H5" s="8">
        <f t="shared" si="2"/>
        <v>85.7638888888889</v>
      </c>
      <c r="I5" s="9">
        <f t="shared" si="0"/>
        <v>1.6790283400809713</v>
      </c>
      <c r="J5" s="8">
        <f t="shared" si="3"/>
        <v>7313.8474493927115</v>
      </c>
      <c r="K5" s="8">
        <f t="shared" si="1"/>
        <v>18</v>
      </c>
      <c r="L5" s="7">
        <v>7</v>
      </c>
      <c r="M5" s="7"/>
      <c r="N5" s="8">
        <f t="shared" si="4"/>
        <v>80</v>
      </c>
      <c r="O5" s="7"/>
      <c r="P5" s="7">
        <v>207</v>
      </c>
      <c r="Q5" s="7">
        <v>3</v>
      </c>
      <c r="R5" s="7"/>
      <c r="S5" s="7"/>
      <c r="T5" s="7" t="s">
        <v>13</v>
      </c>
      <c r="U5" s="7"/>
      <c r="V5" s="9"/>
      <c r="W5" s="7"/>
      <c r="X5" s="7"/>
      <c r="Y5" s="7"/>
      <c r="Z5" s="7"/>
      <c r="AA5" s="7"/>
      <c r="AB5" s="7"/>
      <c r="AC5" s="7"/>
      <c r="AD5" s="9"/>
      <c r="AE5" s="7"/>
    </row>
    <row r="6" spans="1:31" ht="36" customHeight="1">
      <c r="A6" s="7">
        <v>4</v>
      </c>
      <c r="B6" s="7">
        <v>0</v>
      </c>
      <c r="C6" s="7">
        <v>0</v>
      </c>
      <c r="D6" s="7">
        <v>2</v>
      </c>
      <c r="E6" s="7">
        <v>2</v>
      </c>
      <c r="F6" s="7">
        <v>90</v>
      </c>
      <c r="G6" s="7">
        <v>80</v>
      </c>
      <c r="H6" s="8">
        <f t="shared" si="2"/>
        <v>50</v>
      </c>
      <c r="I6" s="9">
        <f t="shared" si="0"/>
        <v>0</v>
      </c>
      <c r="J6" s="8">
        <f t="shared" si="3"/>
        <v>0</v>
      </c>
      <c r="K6" s="8" t="e">
        <f t="shared" si="1"/>
        <v>#DIV/0!</v>
      </c>
      <c r="L6" s="7">
        <v>9</v>
      </c>
      <c r="M6" s="7"/>
      <c r="N6" s="8">
        <f t="shared" si="4"/>
        <v>0</v>
      </c>
      <c r="O6" s="7"/>
      <c r="P6" s="7">
        <v>207</v>
      </c>
      <c r="Q6" s="7">
        <v>4</v>
      </c>
      <c r="R6" s="7"/>
      <c r="S6" s="7"/>
      <c r="T6" s="7"/>
      <c r="U6" s="7"/>
      <c r="V6" s="9"/>
      <c r="W6" s="7"/>
      <c r="X6" s="7"/>
      <c r="Y6" s="7"/>
      <c r="Z6" s="7"/>
      <c r="AA6" s="7"/>
      <c r="AB6" s="7"/>
      <c r="AC6" s="7"/>
      <c r="AD6" s="9"/>
      <c r="AE6" s="7"/>
    </row>
    <row r="7" spans="1:31" ht="36" customHeight="1">
      <c r="A7" s="7">
        <v>5</v>
      </c>
      <c r="B7" s="7">
        <v>18.2</v>
      </c>
      <c r="C7" s="7">
        <v>10</v>
      </c>
      <c r="D7" s="7">
        <v>7</v>
      </c>
      <c r="E7" s="7">
        <v>3</v>
      </c>
      <c r="F7" s="7">
        <v>110</v>
      </c>
      <c r="G7" s="7">
        <v>100</v>
      </c>
      <c r="H7" s="8">
        <f t="shared" si="2"/>
        <v>76.38888888888889</v>
      </c>
      <c r="I7" s="9">
        <f t="shared" si="0"/>
        <v>2.3825454545454545</v>
      </c>
      <c r="J7" s="8">
        <f t="shared" si="3"/>
        <v>10378.368</v>
      </c>
      <c r="K7" s="8">
        <f t="shared" si="1"/>
        <v>30.939999999999998</v>
      </c>
      <c r="L7" s="7">
        <v>9</v>
      </c>
      <c r="M7" s="7"/>
      <c r="N7" s="8">
        <f t="shared" si="4"/>
        <v>58.82352941176471</v>
      </c>
      <c r="O7" s="7"/>
      <c r="P7" s="7">
        <v>207</v>
      </c>
      <c r="Q7" s="7">
        <v>5</v>
      </c>
      <c r="R7" s="7"/>
      <c r="S7" s="7"/>
      <c r="T7" s="7"/>
      <c r="U7" s="7"/>
      <c r="V7" s="9"/>
      <c r="W7" s="7"/>
      <c r="X7" s="7"/>
      <c r="Y7" s="7"/>
      <c r="Z7" s="7"/>
      <c r="AA7" s="7"/>
      <c r="AB7" s="7"/>
      <c r="AC7" s="7"/>
      <c r="AD7" s="9"/>
      <c r="AE7" s="7"/>
    </row>
    <row r="8" spans="1:31" ht="36" customHeight="1">
      <c r="A8" s="7">
        <v>6</v>
      </c>
      <c r="B8" s="7">
        <v>14.3</v>
      </c>
      <c r="C8" s="7">
        <v>4</v>
      </c>
      <c r="D8" s="7">
        <v>3</v>
      </c>
      <c r="E8" s="7">
        <v>0</v>
      </c>
      <c r="F8" s="7">
        <v>95</v>
      </c>
      <c r="G8" s="7">
        <v>95</v>
      </c>
      <c r="H8" s="8">
        <f t="shared" si="2"/>
        <v>62.673611111111114</v>
      </c>
      <c r="I8" s="9">
        <f t="shared" si="0"/>
        <v>2.281662049861496</v>
      </c>
      <c r="J8" s="8">
        <f t="shared" si="3"/>
        <v>9938.919889196677</v>
      </c>
      <c r="K8" s="8">
        <f t="shared" si="1"/>
        <v>25.025000000000002</v>
      </c>
      <c r="L8" s="7">
        <v>8</v>
      </c>
      <c r="M8" s="7"/>
      <c r="N8" s="8">
        <f t="shared" si="4"/>
        <v>57.14285714285714</v>
      </c>
      <c r="O8" s="7"/>
      <c r="P8" s="7">
        <v>207</v>
      </c>
      <c r="Q8" s="7">
        <v>6</v>
      </c>
      <c r="R8" s="7"/>
      <c r="S8" s="7"/>
      <c r="T8" s="7"/>
      <c r="U8" s="7"/>
      <c r="V8" s="9"/>
      <c r="W8" s="7"/>
      <c r="X8" s="7"/>
      <c r="Y8" s="7"/>
      <c r="Z8" s="7"/>
      <c r="AA8" s="7"/>
      <c r="AB8" s="7"/>
      <c r="AC8" s="7"/>
      <c r="AD8" s="9"/>
      <c r="AE8" s="7"/>
    </row>
    <row r="9" spans="1:31" ht="36" customHeight="1">
      <c r="A9" s="7">
        <v>7</v>
      </c>
      <c r="B9" s="7">
        <v>25</v>
      </c>
      <c r="C9" s="7">
        <v>6</v>
      </c>
      <c r="D9" s="7">
        <v>1</v>
      </c>
      <c r="E9" s="7">
        <v>0</v>
      </c>
      <c r="F9" s="7">
        <v>80</v>
      </c>
      <c r="G9" s="7">
        <v>95</v>
      </c>
      <c r="H9" s="8">
        <f t="shared" si="2"/>
        <v>52.77777777777778</v>
      </c>
      <c r="I9" s="9">
        <f t="shared" si="0"/>
        <v>4.7368421052631575</v>
      </c>
      <c r="J9" s="8">
        <f t="shared" si="3"/>
        <v>20633.684210526313</v>
      </c>
      <c r="K9" s="8">
        <f t="shared" si="1"/>
        <v>29.166666666666668</v>
      </c>
      <c r="L9" s="7">
        <v>7</v>
      </c>
      <c r="M9" s="7">
        <v>1</v>
      </c>
      <c r="N9" s="8">
        <f t="shared" si="4"/>
        <v>85.71428571428571</v>
      </c>
      <c r="O9" s="7"/>
      <c r="P9" s="7">
        <v>207</v>
      </c>
      <c r="Q9" s="7">
        <v>7</v>
      </c>
      <c r="R9" s="7">
        <v>2</v>
      </c>
      <c r="S9" s="7">
        <v>3</v>
      </c>
      <c r="T9" s="7">
        <v>12.95</v>
      </c>
      <c r="U9" s="7">
        <v>1.46</v>
      </c>
      <c r="V9" s="9">
        <f>U9/T9*100</f>
        <v>11.274131274131275</v>
      </c>
      <c r="W9" s="7">
        <v>9.4</v>
      </c>
      <c r="X9" s="7"/>
      <c r="Y9" s="7"/>
      <c r="Z9" s="7">
        <v>1</v>
      </c>
      <c r="AA9" s="7">
        <v>1</v>
      </c>
      <c r="AB9" s="7">
        <v>11.3</v>
      </c>
      <c r="AC9" s="7">
        <v>1.05</v>
      </c>
      <c r="AD9" s="9">
        <f>AC9/AB9*100</f>
        <v>9.292035398230087</v>
      </c>
      <c r="AE9" s="7">
        <v>7.4</v>
      </c>
    </row>
    <row r="10" spans="1:31" ht="36" customHeight="1">
      <c r="A10" s="7">
        <v>8</v>
      </c>
      <c r="B10" s="7">
        <v>20.1</v>
      </c>
      <c r="C10" s="7">
        <v>5</v>
      </c>
      <c r="D10" s="7">
        <v>3</v>
      </c>
      <c r="E10" s="7">
        <v>3</v>
      </c>
      <c r="F10" s="7">
        <v>95</v>
      </c>
      <c r="G10" s="7">
        <v>95</v>
      </c>
      <c r="H10" s="8">
        <f t="shared" si="2"/>
        <v>62.673611111111114</v>
      </c>
      <c r="I10" s="9">
        <f t="shared" si="0"/>
        <v>3.207091412742382</v>
      </c>
      <c r="J10" s="8">
        <f t="shared" si="3"/>
        <v>13970.090193905817</v>
      </c>
      <c r="K10" s="8">
        <f t="shared" si="1"/>
        <v>32.160000000000004</v>
      </c>
      <c r="L10" s="7">
        <v>7</v>
      </c>
      <c r="M10" s="7"/>
      <c r="N10" s="8">
        <f t="shared" si="4"/>
        <v>62.5</v>
      </c>
      <c r="O10" s="7"/>
      <c r="P10" s="7">
        <v>207</v>
      </c>
      <c r="Q10" s="7">
        <v>8</v>
      </c>
      <c r="R10" s="7"/>
      <c r="S10" s="7"/>
      <c r="T10" s="7"/>
      <c r="U10" s="7"/>
      <c r="V10" s="9" t="s">
        <v>13</v>
      </c>
      <c r="W10" s="7"/>
      <c r="X10" s="7"/>
      <c r="Y10" s="7"/>
      <c r="Z10" s="7"/>
      <c r="AA10" s="7"/>
      <c r="AB10" s="7"/>
      <c r="AC10" s="7"/>
      <c r="AD10" s="9" t="s">
        <v>13</v>
      </c>
      <c r="AE10" s="7"/>
    </row>
    <row r="11" spans="1:31" ht="36" customHeight="1">
      <c r="A11" s="7">
        <v>9</v>
      </c>
      <c r="B11" s="7">
        <v>15.9</v>
      </c>
      <c r="C11" s="7">
        <v>8</v>
      </c>
      <c r="D11" s="7">
        <v>3</v>
      </c>
      <c r="E11" s="7">
        <v>1</v>
      </c>
      <c r="F11" s="7">
        <v>95</v>
      </c>
      <c r="G11" s="7">
        <v>100</v>
      </c>
      <c r="H11" s="8">
        <f t="shared" si="2"/>
        <v>65.97222222222223</v>
      </c>
      <c r="I11" s="9">
        <f t="shared" si="0"/>
        <v>2.4101052631578943</v>
      </c>
      <c r="J11" s="8">
        <f t="shared" si="3"/>
        <v>10498.418526315787</v>
      </c>
      <c r="K11" s="8">
        <f t="shared" si="1"/>
        <v>21.8625</v>
      </c>
      <c r="L11" s="7">
        <v>8.5</v>
      </c>
      <c r="M11" s="7"/>
      <c r="N11" s="8">
        <f t="shared" si="4"/>
        <v>72.72727272727273</v>
      </c>
      <c r="O11" s="7"/>
      <c r="P11" s="7">
        <v>207</v>
      </c>
      <c r="Q11" s="7">
        <v>9</v>
      </c>
      <c r="R11" s="7"/>
      <c r="S11" s="7"/>
      <c r="T11" s="7"/>
      <c r="U11" s="7"/>
      <c r="V11" s="9" t="s">
        <v>13</v>
      </c>
      <c r="W11" s="7"/>
      <c r="X11" s="7"/>
      <c r="Y11" s="7"/>
      <c r="Z11" s="7"/>
      <c r="AA11" s="7"/>
      <c r="AB11" s="7"/>
      <c r="AC11" s="7"/>
      <c r="AD11" s="9" t="s">
        <v>13</v>
      </c>
      <c r="AE11" s="7"/>
    </row>
    <row r="12" spans="1:31" ht="36" customHeight="1">
      <c r="A12" s="7">
        <v>10</v>
      </c>
      <c r="B12" s="7">
        <v>16.7</v>
      </c>
      <c r="C12" s="7">
        <v>8</v>
      </c>
      <c r="D12" s="7">
        <v>4</v>
      </c>
      <c r="E12" s="7">
        <v>0</v>
      </c>
      <c r="F12" s="7">
        <v>100</v>
      </c>
      <c r="G12" s="7">
        <v>85</v>
      </c>
      <c r="H12" s="8">
        <f t="shared" si="2"/>
        <v>59.02777777777778</v>
      </c>
      <c r="I12" s="9">
        <f t="shared" si="0"/>
        <v>2.829176470588235</v>
      </c>
      <c r="J12" s="8">
        <f t="shared" si="3"/>
        <v>12323.892705882352</v>
      </c>
      <c r="K12" s="8">
        <f t="shared" si="1"/>
        <v>25.049999999999997</v>
      </c>
      <c r="L12" s="7">
        <v>8</v>
      </c>
      <c r="M12" s="7"/>
      <c r="N12" s="8">
        <f t="shared" si="4"/>
        <v>66.66666666666666</v>
      </c>
      <c r="O12" s="7"/>
      <c r="P12" s="7" t="s">
        <v>11</v>
      </c>
      <c r="Q12" s="7">
        <v>10</v>
      </c>
      <c r="R12" s="7"/>
      <c r="S12" s="7"/>
      <c r="T12" s="7"/>
      <c r="U12" s="7"/>
      <c r="V12" s="9" t="s">
        <v>13</v>
      </c>
      <c r="W12" s="7"/>
      <c r="X12" s="7"/>
      <c r="Y12" s="7"/>
      <c r="Z12" s="7"/>
      <c r="AA12" s="7"/>
      <c r="AB12" s="7"/>
      <c r="AC12" s="7"/>
      <c r="AD12" s="9" t="s">
        <v>13</v>
      </c>
      <c r="AE12" s="7"/>
    </row>
    <row r="13" spans="1:31" ht="36" customHeight="1">
      <c r="A13" s="7">
        <v>11</v>
      </c>
      <c r="B13" s="7">
        <v>15.7</v>
      </c>
      <c r="C13" s="7">
        <v>6</v>
      </c>
      <c r="D13" s="7">
        <v>7</v>
      </c>
      <c r="E13" s="7">
        <v>1</v>
      </c>
      <c r="F13" s="7">
        <v>105</v>
      </c>
      <c r="G13" s="7">
        <v>85</v>
      </c>
      <c r="H13" s="8">
        <f t="shared" si="2"/>
        <v>61.979166666666664</v>
      </c>
      <c r="I13" s="9">
        <f t="shared" si="0"/>
        <v>2.5331092436974787</v>
      </c>
      <c r="J13" s="8">
        <f t="shared" si="3"/>
        <v>11034.223865546217</v>
      </c>
      <c r="K13" s="8">
        <f t="shared" si="1"/>
        <v>34.016666666666666</v>
      </c>
      <c r="L13" s="7">
        <v>7</v>
      </c>
      <c r="M13" s="7"/>
      <c r="N13" s="8">
        <f t="shared" si="4"/>
        <v>46.15384615384615</v>
      </c>
      <c r="O13" s="7"/>
      <c r="P13" s="7" t="s">
        <v>11</v>
      </c>
      <c r="Q13" s="7">
        <v>11</v>
      </c>
      <c r="R13" s="7"/>
      <c r="S13" s="7"/>
      <c r="T13" s="7"/>
      <c r="U13" s="7"/>
      <c r="V13" s="9" t="s">
        <v>13</v>
      </c>
      <c r="W13" s="7"/>
      <c r="X13" s="7"/>
      <c r="Y13" s="7"/>
      <c r="Z13" s="7"/>
      <c r="AA13" s="7"/>
      <c r="AB13" s="7"/>
      <c r="AC13" s="7"/>
      <c r="AD13" s="9" t="s">
        <v>13</v>
      </c>
      <c r="AE13" s="7"/>
    </row>
    <row r="14" spans="1:31" ht="36" customHeight="1">
      <c r="A14" s="7">
        <v>12</v>
      </c>
      <c r="B14" s="7">
        <v>28.9</v>
      </c>
      <c r="C14" s="7">
        <v>12</v>
      </c>
      <c r="D14" s="7">
        <v>0</v>
      </c>
      <c r="E14" s="7">
        <v>4</v>
      </c>
      <c r="F14" s="7">
        <v>110</v>
      </c>
      <c r="G14" s="7">
        <v>105</v>
      </c>
      <c r="H14" s="8">
        <f t="shared" si="2"/>
        <v>80.20833333333333</v>
      </c>
      <c r="I14" s="9">
        <f t="shared" si="0"/>
        <v>3.603116883116883</v>
      </c>
      <c r="J14" s="8">
        <f t="shared" si="3"/>
        <v>15695.177142857143</v>
      </c>
      <c r="K14" s="8">
        <f t="shared" si="1"/>
        <v>28.9</v>
      </c>
      <c r="L14" s="7">
        <v>5.5</v>
      </c>
      <c r="M14" s="7">
        <v>2</v>
      </c>
      <c r="N14" s="8">
        <f t="shared" si="4"/>
        <v>100</v>
      </c>
      <c r="O14" s="10">
        <v>70</v>
      </c>
      <c r="P14" s="7" t="s">
        <v>11</v>
      </c>
      <c r="Q14" s="7">
        <v>12</v>
      </c>
      <c r="R14" s="7">
        <v>4</v>
      </c>
      <c r="S14" s="7">
        <v>4</v>
      </c>
      <c r="T14" s="7">
        <v>11.05</v>
      </c>
      <c r="U14" s="7">
        <v>1.61</v>
      </c>
      <c r="V14" s="9">
        <f>U14/T14*100</f>
        <v>14.570135746606336</v>
      </c>
      <c r="W14" s="7">
        <v>10.6</v>
      </c>
      <c r="X14" s="10">
        <v>70</v>
      </c>
      <c r="Y14" s="7" t="s">
        <v>15</v>
      </c>
      <c r="Z14" s="7">
        <v>4</v>
      </c>
      <c r="AA14" s="7">
        <v>4.5</v>
      </c>
      <c r="AB14" s="7">
        <v>12.67</v>
      </c>
      <c r="AC14" s="7">
        <v>1.85</v>
      </c>
      <c r="AD14" s="9">
        <f aca="true" t="shared" si="5" ref="AD14:AD69">AC14/AB14*100</f>
        <v>14.601420678768745</v>
      </c>
      <c r="AE14" s="7">
        <v>10.9</v>
      </c>
    </row>
    <row r="15" spans="1:31" ht="36" customHeight="1">
      <c r="A15" s="7">
        <v>13</v>
      </c>
      <c r="B15" s="7">
        <v>7.1</v>
      </c>
      <c r="C15" s="7">
        <v>3</v>
      </c>
      <c r="D15" s="7">
        <v>2</v>
      </c>
      <c r="E15" s="7">
        <v>0</v>
      </c>
      <c r="F15" s="7">
        <v>85</v>
      </c>
      <c r="G15" s="7">
        <v>75</v>
      </c>
      <c r="H15" s="8">
        <f t="shared" si="2"/>
        <v>44.27083333333333</v>
      </c>
      <c r="I15" s="9">
        <f t="shared" si="0"/>
        <v>1.6037647058823532</v>
      </c>
      <c r="J15" s="8">
        <f t="shared" si="3"/>
        <v>6985.9990588235305</v>
      </c>
      <c r="K15" s="8">
        <f t="shared" si="1"/>
        <v>11.833333333333334</v>
      </c>
      <c r="L15" s="7">
        <v>9</v>
      </c>
      <c r="M15" s="7"/>
      <c r="N15" s="8">
        <f t="shared" si="4"/>
        <v>60</v>
      </c>
      <c r="O15" s="7"/>
      <c r="P15" s="7" t="s">
        <v>11</v>
      </c>
      <c r="Q15" s="7">
        <v>13</v>
      </c>
      <c r="R15" s="7"/>
      <c r="S15" s="7"/>
      <c r="T15" s="7"/>
      <c r="U15" s="7"/>
      <c r="V15" s="9" t="s">
        <v>13</v>
      </c>
      <c r="W15" s="7"/>
      <c r="X15" s="7"/>
      <c r="Y15" s="7"/>
      <c r="Z15" s="7"/>
      <c r="AA15" s="7"/>
      <c r="AB15" s="7"/>
      <c r="AC15" s="7"/>
      <c r="AD15" s="9" t="s">
        <v>13</v>
      </c>
      <c r="AE15" s="7"/>
    </row>
    <row r="16" spans="1:31" ht="36" customHeight="1">
      <c r="A16" s="7">
        <v>14</v>
      </c>
      <c r="B16" s="7">
        <v>9.2</v>
      </c>
      <c r="C16" s="7">
        <v>3</v>
      </c>
      <c r="D16" s="7">
        <v>0</v>
      </c>
      <c r="E16" s="7">
        <v>0</v>
      </c>
      <c r="F16" s="7">
        <v>80</v>
      </c>
      <c r="G16" s="7">
        <v>55</v>
      </c>
      <c r="H16" s="8">
        <f t="shared" si="2"/>
        <v>30.555555555555554</v>
      </c>
      <c r="I16" s="9">
        <f t="shared" si="0"/>
        <v>3.0109090909090908</v>
      </c>
      <c r="J16" s="8">
        <f t="shared" si="3"/>
        <v>13115.519999999999</v>
      </c>
      <c r="K16" s="8">
        <f t="shared" si="1"/>
        <v>9.2</v>
      </c>
      <c r="L16" s="7">
        <v>7</v>
      </c>
      <c r="M16" s="7"/>
      <c r="N16" s="8">
        <f t="shared" si="4"/>
        <v>100</v>
      </c>
      <c r="O16" s="7"/>
      <c r="P16" s="7" t="s">
        <v>11</v>
      </c>
      <c r="Q16" s="7">
        <v>14</v>
      </c>
      <c r="R16" s="7"/>
      <c r="S16" s="7"/>
      <c r="T16" s="7"/>
      <c r="U16" s="7"/>
      <c r="V16" s="9" t="s">
        <v>13</v>
      </c>
      <c r="W16" s="7"/>
      <c r="X16" s="7"/>
      <c r="Y16" s="7"/>
      <c r="Z16" s="7"/>
      <c r="AA16" s="7"/>
      <c r="AB16" s="7"/>
      <c r="AC16" s="7"/>
      <c r="AD16" s="9" t="s">
        <v>13</v>
      </c>
      <c r="AE16" s="7"/>
    </row>
    <row r="17" spans="1:31" ht="36" customHeight="1">
      <c r="A17" s="7">
        <v>15</v>
      </c>
      <c r="B17" s="7">
        <v>20.5</v>
      </c>
      <c r="C17" s="7">
        <v>7</v>
      </c>
      <c r="D17" s="7">
        <v>3</v>
      </c>
      <c r="E17" s="7">
        <v>1</v>
      </c>
      <c r="F17" s="7">
        <v>100</v>
      </c>
      <c r="G17" s="7">
        <v>90</v>
      </c>
      <c r="H17" s="8">
        <f t="shared" si="2"/>
        <v>62.50000000000001</v>
      </c>
      <c r="I17" s="9">
        <f t="shared" si="0"/>
        <v>3.2799999999999994</v>
      </c>
      <c r="J17" s="8">
        <f t="shared" si="3"/>
        <v>14287.679999999997</v>
      </c>
      <c r="K17" s="8">
        <f t="shared" si="1"/>
        <v>29.285714285714285</v>
      </c>
      <c r="L17" s="7">
        <v>9</v>
      </c>
      <c r="M17" s="7">
        <v>3</v>
      </c>
      <c r="N17" s="8">
        <f t="shared" si="4"/>
        <v>70</v>
      </c>
      <c r="O17" s="7"/>
      <c r="P17" s="7" t="s">
        <v>11</v>
      </c>
      <c r="Q17" s="7">
        <v>15</v>
      </c>
      <c r="R17" s="7"/>
      <c r="S17" s="7"/>
      <c r="T17" s="7"/>
      <c r="U17" s="7"/>
      <c r="V17" s="9" t="s">
        <v>13</v>
      </c>
      <c r="W17" s="7"/>
      <c r="X17" s="7"/>
      <c r="Y17" s="7"/>
      <c r="Z17" s="7"/>
      <c r="AA17" s="7"/>
      <c r="AB17" s="7"/>
      <c r="AC17" s="7"/>
      <c r="AD17" s="9" t="s">
        <v>13</v>
      </c>
      <c r="AE17" s="7"/>
    </row>
    <row r="18" spans="1:31" ht="36" customHeight="1">
      <c r="A18" s="7">
        <v>16</v>
      </c>
      <c r="B18" s="7">
        <v>6.8</v>
      </c>
      <c r="C18" s="7">
        <v>2</v>
      </c>
      <c r="D18" s="7">
        <v>2</v>
      </c>
      <c r="E18" s="7">
        <v>1</v>
      </c>
      <c r="F18" s="7">
        <v>80</v>
      </c>
      <c r="G18" s="7">
        <v>75</v>
      </c>
      <c r="H18" s="8">
        <f t="shared" si="2"/>
        <v>41.66666666666667</v>
      </c>
      <c r="I18" s="9">
        <f t="shared" si="0"/>
        <v>1.632</v>
      </c>
      <c r="J18" s="8">
        <f t="shared" si="3"/>
        <v>7108.991999999999</v>
      </c>
      <c r="K18" s="8">
        <f t="shared" si="1"/>
        <v>13.6</v>
      </c>
      <c r="L18" s="7">
        <v>9</v>
      </c>
      <c r="M18" s="7"/>
      <c r="N18" s="8">
        <f t="shared" si="4"/>
        <v>50</v>
      </c>
      <c r="O18" s="7"/>
      <c r="P18" s="7">
        <v>601</v>
      </c>
      <c r="Q18" s="7">
        <v>16</v>
      </c>
      <c r="R18" s="7"/>
      <c r="S18" s="7"/>
      <c r="T18" s="7"/>
      <c r="U18" s="7"/>
      <c r="V18" s="9" t="s">
        <v>13</v>
      </c>
      <c r="W18" s="7"/>
      <c r="X18" s="7"/>
      <c r="Y18" s="7"/>
      <c r="Z18" s="7"/>
      <c r="AA18" s="7"/>
      <c r="AB18" s="7"/>
      <c r="AC18" s="7"/>
      <c r="AD18" s="9" t="s">
        <v>13</v>
      </c>
      <c r="AE18" s="7"/>
    </row>
    <row r="19" spans="1:31" ht="36" customHeight="1">
      <c r="A19" s="7">
        <v>17</v>
      </c>
      <c r="B19" s="7">
        <v>11.7</v>
      </c>
      <c r="C19" s="7">
        <v>4</v>
      </c>
      <c r="D19" s="7">
        <v>2</v>
      </c>
      <c r="E19" s="7">
        <v>4</v>
      </c>
      <c r="F19" s="7">
        <v>90</v>
      </c>
      <c r="G19" s="7">
        <v>100</v>
      </c>
      <c r="H19" s="8">
        <f t="shared" si="2"/>
        <v>62.50000000000001</v>
      </c>
      <c r="I19" s="9">
        <f t="shared" si="0"/>
        <v>1.8719999999999999</v>
      </c>
      <c r="J19" s="8">
        <f t="shared" si="3"/>
        <v>8154.432</v>
      </c>
      <c r="K19" s="8">
        <f t="shared" si="1"/>
        <v>17.549999999999997</v>
      </c>
      <c r="L19" s="7">
        <v>7</v>
      </c>
      <c r="M19" s="7"/>
      <c r="N19" s="8">
        <f t="shared" si="4"/>
        <v>66.66666666666666</v>
      </c>
      <c r="O19" s="7"/>
      <c r="P19" s="7">
        <v>601</v>
      </c>
      <c r="Q19" s="7">
        <v>17</v>
      </c>
      <c r="R19" s="7"/>
      <c r="S19" s="7"/>
      <c r="T19" s="7"/>
      <c r="U19" s="7"/>
      <c r="V19" s="9" t="s">
        <v>13</v>
      </c>
      <c r="W19" s="7"/>
      <c r="X19" s="7"/>
      <c r="Y19" s="7"/>
      <c r="Z19" s="7"/>
      <c r="AA19" s="7"/>
      <c r="AB19" s="7"/>
      <c r="AC19" s="7"/>
      <c r="AD19" s="9" t="s">
        <v>13</v>
      </c>
      <c r="AE19" s="7"/>
    </row>
    <row r="20" spans="1:31" ht="36" customHeight="1">
      <c r="A20" s="7">
        <v>18</v>
      </c>
      <c r="B20" s="7">
        <v>21</v>
      </c>
      <c r="C20" s="7">
        <v>6</v>
      </c>
      <c r="D20" s="7">
        <v>1</v>
      </c>
      <c r="E20" s="7">
        <v>2</v>
      </c>
      <c r="F20" s="7">
        <v>85</v>
      </c>
      <c r="G20" s="7">
        <v>95</v>
      </c>
      <c r="H20" s="8">
        <f t="shared" si="2"/>
        <v>56.076388888888886</v>
      </c>
      <c r="I20" s="9">
        <f t="shared" si="0"/>
        <v>3.7448916408668733</v>
      </c>
      <c r="J20" s="8">
        <f t="shared" si="3"/>
        <v>16312.7479876161</v>
      </c>
      <c r="K20" s="8">
        <f t="shared" si="1"/>
        <v>24.5</v>
      </c>
      <c r="L20" s="7">
        <v>9</v>
      </c>
      <c r="M20" s="7">
        <v>3</v>
      </c>
      <c r="N20" s="8">
        <f t="shared" si="4"/>
        <v>85.71428571428571</v>
      </c>
      <c r="O20" s="10">
        <v>83</v>
      </c>
      <c r="P20" s="7">
        <v>601</v>
      </c>
      <c r="Q20" s="7">
        <v>18</v>
      </c>
      <c r="R20" s="7">
        <v>4</v>
      </c>
      <c r="S20" s="7">
        <v>5</v>
      </c>
      <c r="T20" s="7">
        <v>13.11</v>
      </c>
      <c r="U20" s="7">
        <v>2.27</v>
      </c>
      <c r="V20" s="9">
        <f>U20/T20*100</f>
        <v>17.31502669717773</v>
      </c>
      <c r="W20" s="7">
        <v>12.2</v>
      </c>
      <c r="X20" s="10">
        <v>83</v>
      </c>
      <c r="Y20" s="7" t="s">
        <v>15</v>
      </c>
      <c r="Z20" s="7">
        <v>3</v>
      </c>
      <c r="AA20" s="7">
        <v>3.5</v>
      </c>
      <c r="AB20" s="7">
        <v>13.68</v>
      </c>
      <c r="AC20" s="7">
        <v>1.76</v>
      </c>
      <c r="AD20" s="9">
        <f t="shared" si="5"/>
        <v>12.865497076023392</v>
      </c>
      <c r="AE20" s="7">
        <v>9.9</v>
      </c>
    </row>
    <row r="21" spans="1:31" ht="36" customHeight="1">
      <c r="A21" s="7">
        <v>19</v>
      </c>
      <c r="B21" s="7">
        <v>12.7</v>
      </c>
      <c r="C21" s="7">
        <v>4</v>
      </c>
      <c r="D21" s="7">
        <v>6</v>
      </c>
      <c r="E21" s="7">
        <v>1</v>
      </c>
      <c r="F21" s="7">
        <v>110</v>
      </c>
      <c r="G21" s="7">
        <v>100</v>
      </c>
      <c r="H21" s="8">
        <f t="shared" si="2"/>
        <v>76.38888888888889</v>
      </c>
      <c r="I21" s="9">
        <f t="shared" si="0"/>
        <v>1.6625454545454545</v>
      </c>
      <c r="J21" s="8">
        <f t="shared" si="3"/>
        <v>7242.048</v>
      </c>
      <c r="K21" s="8">
        <f t="shared" si="1"/>
        <v>31.75</v>
      </c>
      <c r="L21" s="7">
        <v>8.5</v>
      </c>
      <c r="M21" s="7"/>
      <c r="N21" s="8">
        <f t="shared" si="4"/>
        <v>40</v>
      </c>
      <c r="O21" s="7"/>
      <c r="P21" s="7">
        <v>601</v>
      </c>
      <c r="Q21" s="7">
        <v>19</v>
      </c>
      <c r="R21" s="7"/>
      <c r="S21" s="7"/>
      <c r="T21" s="7"/>
      <c r="U21" s="7"/>
      <c r="V21" s="9" t="s">
        <v>13</v>
      </c>
      <c r="W21" s="7"/>
      <c r="X21" s="7"/>
      <c r="Y21" s="7"/>
      <c r="Z21" s="7"/>
      <c r="AA21" s="7"/>
      <c r="AB21" s="7"/>
      <c r="AC21" s="7"/>
      <c r="AD21" s="9" t="s">
        <v>13</v>
      </c>
      <c r="AE21" s="7"/>
    </row>
    <row r="22" spans="1:31" ht="36" customHeight="1">
      <c r="A22" s="7">
        <v>20</v>
      </c>
      <c r="B22" s="7">
        <v>18.2</v>
      </c>
      <c r="C22" s="7">
        <v>7</v>
      </c>
      <c r="D22" s="7">
        <v>1</v>
      </c>
      <c r="E22" s="7">
        <v>2</v>
      </c>
      <c r="F22" s="7">
        <v>100</v>
      </c>
      <c r="G22" s="7">
        <v>95</v>
      </c>
      <c r="H22" s="8">
        <f t="shared" si="2"/>
        <v>65.97222222222223</v>
      </c>
      <c r="I22" s="9">
        <f t="shared" si="0"/>
        <v>2.7587368421052627</v>
      </c>
      <c r="J22" s="8">
        <f t="shared" si="3"/>
        <v>12017.057684210524</v>
      </c>
      <c r="K22" s="8">
        <f t="shared" si="1"/>
        <v>20.8</v>
      </c>
      <c r="L22" s="7">
        <v>8.5</v>
      </c>
      <c r="M22" s="7"/>
      <c r="N22" s="8">
        <f t="shared" si="4"/>
        <v>87.5</v>
      </c>
      <c r="O22" s="7"/>
      <c r="P22" s="7">
        <v>601</v>
      </c>
      <c r="Q22" s="7">
        <v>20</v>
      </c>
      <c r="R22" s="7"/>
      <c r="S22" s="7"/>
      <c r="T22" s="7"/>
      <c r="U22" s="7"/>
      <c r="V22" s="9" t="s">
        <v>13</v>
      </c>
      <c r="W22" s="7"/>
      <c r="X22" s="7"/>
      <c r="Y22" s="7"/>
      <c r="Z22" s="7"/>
      <c r="AA22" s="7"/>
      <c r="AB22" s="7"/>
      <c r="AC22" s="7"/>
      <c r="AD22" s="9" t="s">
        <v>13</v>
      </c>
      <c r="AE22" s="7"/>
    </row>
    <row r="23" spans="1:31" ht="36" customHeight="1">
      <c r="A23" s="7">
        <v>21</v>
      </c>
      <c r="B23" s="7">
        <v>24.1</v>
      </c>
      <c r="C23" s="7">
        <v>6</v>
      </c>
      <c r="D23" s="7">
        <v>0</v>
      </c>
      <c r="E23" s="7">
        <v>5</v>
      </c>
      <c r="F23" s="7">
        <v>85</v>
      </c>
      <c r="G23" s="7">
        <v>115</v>
      </c>
      <c r="H23" s="8">
        <f t="shared" si="2"/>
        <v>67.88194444444444</v>
      </c>
      <c r="I23" s="9">
        <f t="shared" si="0"/>
        <v>3.5502813299232736</v>
      </c>
      <c r="J23" s="8">
        <f t="shared" si="3"/>
        <v>15465.025473145779</v>
      </c>
      <c r="K23" s="8">
        <f t="shared" si="1"/>
        <v>24.1</v>
      </c>
      <c r="L23" s="7">
        <v>6.5</v>
      </c>
      <c r="M23" s="7">
        <v>3</v>
      </c>
      <c r="N23" s="8">
        <f t="shared" si="4"/>
        <v>100</v>
      </c>
      <c r="O23" s="10">
        <v>60</v>
      </c>
      <c r="P23" s="7">
        <v>601</v>
      </c>
      <c r="Q23" s="7">
        <v>21</v>
      </c>
      <c r="R23" s="7">
        <v>2</v>
      </c>
      <c r="S23" s="7">
        <v>2</v>
      </c>
      <c r="T23" s="7">
        <v>13.54</v>
      </c>
      <c r="U23" s="7">
        <v>1.6</v>
      </c>
      <c r="V23" s="9">
        <f>U23/T23*100</f>
        <v>11.816838995568686</v>
      </c>
      <c r="W23" s="7">
        <v>9.3</v>
      </c>
      <c r="X23" s="10">
        <v>60</v>
      </c>
      <c r="Y23" s="7" t="s">
        <v>18</v>
      </c>
      <c r="Z23" s="7">
        <v>1</v>
      </c>
      <c r="AA23" s="7">
        <v>2</v>
      </c>
      <c r="AB23" s="7">
        <v>12.08</v>
      </c>
      <c r="AC23" s="7">
        <v>1.23</v>
      </c>
      <c r="AD23" s="9">
        <f t="shared" si="5"/>
        <v>10.182119205298012</v>
      </c>
      <c r="AE23" s="7">
        <v>8.1</v>
      </c>
    </row>
    <row r="24" spans="1:31" ht="36" customHeight="1">
      <c r="A24" s="7">
        <v>22</v>
      </c>
      <c r="B24" s="7">
        <v>11.3</v>
      </c>
      <c r="C24" s="7">
        <v>3</v>
      </c>
      <c r="D24" s="7">
        <v>1</v>
      </c>
      <c r="E24" s="7">
        <v>2</v>
      </c>
      <c r="F24" s="7">
        <v>75</v>
      </c>
      <c r="G24" s="7">
        <v>80</v>
      </c>
      <c r="H24" s="8">
        <f t="shared" si="2"/>
        <v>41.66666666666667</v>
      </c>
      <c r="I24" s="9">
        <f t="shared" si="0"/>
        <v>2.7119999999999997</v>
      </c>
      <c r="J24" s="8">
        <f t="shared" si="3"/>
        <v>11813.472</v>
      </c>
      <c r="K24" s="8">
        <f t="shared" si="1"/>
        <v>15.066666666666668</v>
      </c>
      <c r="L24" s="7">
        <v>6</v>
      </c>
      <c r="M24" s="7"/>
      <c r="N24" s="8">
        <f t="shared" si="4"/>
        <v>75</v>
      </c>
      <c r="O24" s="7"/>
      <c r="P24" s="7">
        <v>202</v>
      </c>
      <c r="Q24" s="7">
        <v>22</v>
      </c>
      <c r="R24" s="7"/>
      <c r="S24" s="7"/>
      <c r="T24" s="7"/>
      <c r="U24" s="7"/>
      <c r="V24" s="9" t="s">
        <v>13</v>
      </c>
      <c r="W24" s="7"/>
      <c r="X24" s="7"/>
      <c r="Y24" s="7"/>
      <c r="Z24" s="7"/>
      <c r="AA24" s="7"/>
      <c r="AB24" s="7"/>
      <c r="AC24" s="7"/>
      <c r="AD24" s="9" t="s">
        <v>13</v>
      </c>
      <c r="AE24" s="7"/>
    </row>
    <row r="25" spans="1:31" ht="36" customHeight="1">
      <c r="A25" s="7">
        <v>23</v>
      </c>
      <c r="B25" s="7">
        <v>33.4</v>
      </c>
      <c r="C25" s="7">
        <v>10</v>
      </c>
      <c r="D25" s="7">
        <v>3</v>
      </c>
      <c r="E25" s="7">
        <v>2</v>
      </c>
      <c r="F25" s="7">
        <v>105</v>
      </c>
      <c r="G25" s="7">
        <v>85</v>
      </c>
      <c r="H25" s="8">
        <f t="shared" si="2"/>
        <v>61.979166666666664</v>
      </c>
      <c r="I25" s="9">
        <f t="shared" si="0"/>
        <v>5.38890756302521</v>
      </c>
      <c r="J25" s="8">
        <f t="shared" si="3"/>
        <v>23474.081344537815</v>
      </c>
      <c r="K25" s="8">
        <f t="shared" si="1"/>
        <v>43.42</v>
      </c>
      <c r="L25" s="7">
        <v>6.5</v>
      </c>
      <c r="M25" s="7">
        <v>1</v>
      </c>
      <c r="N25" s="8">
        <f t="shared" si="4"/>
        <v>76.92307692307693</v>
      </c>
      <c r="O25" s="10">
        <v>25</v>
      </c>
      <c r="P25" s="7">
        <v>202</v>
      </c>
      <c r="Q25" s="7">
        <v>23</v>
      </c>
      <c r="R25" s="7">
        <v>4</v>
      </c>
      <c r="S25" s="7">
        <v>4</v>
      </c>
      <c r="T25" s="7">
        <v>13.07</v>
      </c>
      <c r="U25" s="7">
        <v>2.04</v>
      </c>
      <c r="V25" s="9">
        <f>U25/T25*100</f>
        <v>15.608263198163733</v>
      </c>
      <c r="W25" s="7">
        <v>11.2</v>
      </c>
      <c r="X25" s="10">
        <v>25</v>
      </c>
      <c r="Y25" s="7" t="s">
        <v>18</v>
      </c>
      <c r="Z25" s="7">
        <v>4</v>
      </c>
      <c r="AA25" s="7">
        <v>4.5</v>
      </c>
      <c r="AB25" s="7">
        <v>10.83</v>
      </c>
      <c r="AC25" s="7">
        <v>1.76</v>
      </c>
      <c r="AD25" s="9">
        <f t="shared" si="5"/>
        <v>16.251154201292707</v>
      </c>
      <c r="AE25" s="7">
        <v>11.9</v>
      </c>
    </row>
    <row r="26" spans="1:31" ht="36" customHeight="1">
      <c r="A26" s="7">
        <v>24</v>
      </c>
      <c r="B26" s="7">
        <v>15.4</v>
      </c>
      <c r="C26" s="7">
        <v>5</v>
      </c>
      <c r="D26" s="7">
        <v>1</v>
      </c>
      <c r="E26" s="7">
        <v>5</v>
      </c>
      <c r="F26" s="7">
        <v>100</v>
      </c>
      <c r="G26" s="7">
        <v>100</v>
      </c>
      <c r="H26" s="8">
        <f t="shared" si="2"/>
        <v>69.44444444444446</v>
      </c>
      <c r="I26" s="9">
        <f t="shared" si="0"/>
        <v>2.2175999999999996</v>
      </c>
      <c r="J26" s="8">
        <f t="shared" si="3"/>
        <v>9659.865599999997</v>
      </c>
      <c r="K26" s="8">
        <f t="shared" si="1"/>
        <v>18.48</v>
      </c>
      <c r="L26" s="7">
        <v>6</v>
      </c>
      <c r="M26" s="7"/>
      <c r="N26" s="8">
        <f t="shared" si="4"/>
        <v>83.33333333333334</v>
      </c>
      <c r="O26" s="7"/>
      <c r="P26" s="7">
        <v>202</v>
      </c>
      <c r="Q26" s="7">
        <v>24</v>
      </c>
      <c r="R26" s="7"/>
      <c r="S26" s="7"/>
      <c r="T26" s="7"/>
      <c r="U26" s="7"/>
      <c r="V26" s="9" t="s">
        <v>13</v>
      </c>
      <c r="W26" s="7"/>
      <c r="X26" s="7"/>
      <c r="Y26" s="7"/>
      <c r="Z26" s="7"/>
      <c r="AA26" s="7"/>
      <c r="AB26" s="7"/>
      <c r="AC26" s="7"/>
      <c r="AD26" s="9" t="s">
        <v>13</v>
      </c>
      <c r="AE26" s="7"/>
    </row>
    <row r="27" spans="1:31" ht="36" customHeight="1">
      <c r="A27" s="7">
        <v>25</v>
      </c>
      <c r="B27" s="7">
        <v>9.1</v>
      </c>
      <c r="C27" s="7">
        <v>3</v>
      </c>
      <c r="D27" s="7">
        <v>3</v>
      </c>
      <c r="E27" s="7">
        <v>0</v>
      </c>
      <c r="F27" s="7">
        <v>90</v>
      </c>
      <c r="G27" s="7">
        <v>90</v>
      </c>
      <c r="H27" s="8">
        <f t="shared" si="2"/>
        <v>56.25</v>
      </c>
      <c r="I27" s="9">
        <f t="shared" si="0"/>
        <v>1.6177777777777778</v>
      </c>
      <c r="J27" s="8">
        <f t="shared" si="3"/>
        <v>7047.04</v>
      </c>
      <c r="K27" s="8">
        <f t="shared" si="1"/>
        <v>18.2</v>
      </c>
      <c r="L27" s="7">
        <v>6.5</v>
      </c>
      <c r="M27" s="7"/>
      <c r="N27" s="8">
        <f t="shared" si="4"/>
        <v>50</v>
      </c>
      <c r="O27" s="7"/>
      <c r="P27" s="7">
        <v>202</v>
      </c>
      <c r="Q27" s="7">
        <v>25</v>
      </c>
      <c r="R27" s="7"/>
      <c r="S27" s="7"/>
      <c r="T27" s="7"/>
      <c r="U27" s="7"/>
      <c r="V27" s="9" t="s">
        <v>13</v>
      </c>
      <c r="W27" s="7"/>
      <c r="X27" s="7"/>
      <c r="Y27" s="7"/>
      <c r="Z27" s="7"/>
      <c r="AA27" s="7"/>
      <c r="AB27" s="7"/>
      <c r="AC27" s="7"/>
      <c r="AD27" s="9" t="s">
        <v>13</v>
      </c>
      <c r="AE27" s="7"/>
    </row>
    <row r="28" spans="1:31" ht="36" customHeight="1">
      <c r="A28" s="7">
        <v>26</v>
      </c>
      <c r="B28" s="7">
        <v>24.7</v>
      </c>
      <c r="C28" s="7">
        <v>6</v>
      </c>
      <c r="D28" s="7">
        <v>1</v>
      </c>
      <c r="E28" s="7">
        <v>0</v>
      </c>
      <c r="F28" s="7">
        <v>100</v>
      </c>
      <c r="G28" s="7">
        <v>85</v>
      </c>
      <c r="H28" s="8">
        <f t="shared" si="2"/>
        <v>59.02777777777778</v>
      </c>
      <c r="I28" s="9">
        <f t="shared" si="0"/>
        <v>4.184470588235294</v>
      </c>
      <c r="J28" s="8">
        <f t="shared" si="3"/>
        <v>18227.553882352942</v>
      </c>
      <c r="K28" s="8">
        <f t="shared" si="1"/>
        <v>28.816666666666663</v>
      </c>
      <c r="L28" s="7">
        <v>6.5</v>
      </c>
      <c r="M28" s="7">
        <v>2</v>
      </c>
      <c r="N28" s="8">
        <f t="shared" si="4"/>
        <v>85.71428571428571</v>
      </c>
      <c r="O28" s="10">
        <v>83</v>
      </c>
      <c r="P28" s="7">
        <v>202</v>
      </c>
      <c r="Q28" s="7">
        <v>26</v>
      </c>
      <c r="R28" s="7">
        <v>2</v>
      </c>
      <c r="S28" s="7">
        <v>4</v>
      </c>
      <c r="T28" s="7">
        <v>13.56</v>
      </c>
      <c r="U28" s="7">
        <v>1.96</v>
      </c>
      <c r="V28" s="9">
        <f>U28/T28*100</f>
        <v>14.454277286135692</v>
      </c>
      <c r="W28" s="7">
        <v>10.7</v>
      </c>
      <c r="X28" s="10">
        <v>83</v>
      </c>
      <c r="Y28" s="7" t="s">
        <v>15</v>
      </c>
      <c r="Z28" s="7">
        <v>1</v>
      </c>
      <c r="AA28" s="7">
        <v>1</v>
      </c>
      <c r="AB28" s="7">
        <v>10.25</v>
      </c>
      <c r="AC28" s="7">
        <v>1.15</v>
      </c>
      <c r="AD28" s="9">
        <f t="shared" si="5"/>
        <v>11.21951219512195</v>
      </c>
      <c r="AE28" s="7">
        <v>8.8</v>
      </c>
    </row>
    <row r="29" spans="1:31" ht="36" customHeight="1">
      <c r="A29" s="7">
        <v>27</v>
      </c>
      <c r="B29" s="7">
        <v>14.3</v>
      </c>
      <c r="C29" s="7">
        <v>4</v>
      </c>
      <c r="D29" s="7">
        <v>3</v>
      </c>
      <c r="E29" s="7">
        <v>1</v>
      </c>
      <c r="F29" s="7">
        <v>80</v>
      </c>
      <c r="G29" s="7">
        <v>75</v>
      </c>
      <c r="H29" s="8">
        <f t="shared" si="2"/>
        <v>41.66666666666667</v>
      </c>
      <c r="I29" s="9">
        <f t="shared" si="0"/>
        <v>3.432</v>
      </c>
      <c r="J29" s="8">
        <f t="shared" si="3"/>
        <v>14949.792</v>
      </c>
      <c r="K29" s="8">
        <f t="shared" si="1"/>
        <v>25.025000000000002</v>
      </c>
      <c r="L29" s="7">
        <v>7</v>
      </c>
      <c r="M29" s="7"/>
      <c r="N29" s="8">
        <f t="shared" si="4"/>
        <v>57.14285714285714</v>
      </c>
      <c r="O29" s="7"/>
      <c r="P29" s="7">
        <v>202</v>
      </c>
      <c r="Q29" s="7">
        <v>27</v>
      </c>
      <c r="R29" s="7"/>
      <c r="S29" s="7"/>
      <c r="T29" s="7"/>
      <c r="U29" s="7"/>
      <c r="V29" s="9" t="s">
        <v>13</v>
      </c>
      <c r="W29" s="7"/>
      <c r="X29" s="7"/>
      <c r="Y29" s="7"/>
      <c r="Z29" s="7"/>
      <c r="AA29" s="7"/>
      <c r="AB29" s="7"/>
      <c r="AC29" s="7"/>
      <c r="AD29" s="9" t="s">
        <v>13</v>
      </c>
      <c r="AE29" s="7"/>
    </row>
    <row r="30" spans="1:31" ht="36" customHeight="1">
      <c r="A30" s="7">
        <v>28</v>
      </c>
      <c r="B30" s="7">
        <v>23.4</v>
      </c>
      <c r="C30" s="7">
        <v>9</v>
      </c>
      <c r="D30" s="7">
        <v>1</v>
      </c>
      <c r="E30" s="7">
        <v>1</v>
      </c>
      <c r="F30" s="7">
        <v>100</v>
      </c>
      <c r="G30" s="7">
        <v>85</v>
      </c>
      <c r="H30" s="8">
        <f t="shared" si="2"/>
        <v>59.02777777777778</v>
      </c>
      <c r="I30" s="9">
        <f t="shared" si="0"/>
        <v>3.9642352941176466</v>
      </c>
      <c r="J30" s="8">
        <f t="shared" si="3"/>
        <v>17268.20894117647</v>
      </c>
      <c r="K30" s="8">
        <f t="shared" si="1"/>
        <v>25.999999999999996</v>
      </c>
      <c r="L30" s="7">
        <v>7.5</v>
      </c>
      <c r="M30" s="7">
        <v>2</v>
      </c>
      <c r="N30" s="8">
        <f t="shared" si="4"/>
        <v>90</v>
      </c>
      <c r="O30" s="10">
        <v>75</v>
      </c>
      <c r="P30" s="7">
        <v>603</v>
      </c>
      <c r="Q30" s="7">
        <v>28</v>
      </c>
      <c r="R30" s="7">
        <v>3</v>
      </c>
      <c r="S30" s="7">
        <v>4</v>
      </c>
      <c r="T30" s="7">
        <v>12.57</v>
      </c>
      <c r="U30" s="7">
        <v>1.72</v>
      </c>
      <c r="V30" s="9">
        <f>U30/T30*100</f>
        <v>13.683373110580746</v>
      </c>
      <c r="W30" s="7">
        <v>10.1</v>
      </c>
      <c r="X30" s="10">
        <v>75</v>
      </c>
      <c r="Y30" s="7" t="s">
        <v>15</v>
      </c>
      <c r="Z30" s="7">
        <v>3</v>
      </c>
      <c r="AA30" s="7">
        <v>4</v>
      </c>
      <c r="AB30" s="7">
        <v>11.25</v>
      </c>
      <c r="AC30" s="7">
        <v>1.65</v>
      </c>
      <c r="AD30" s="9">
        <f t="shared" si="5"/>
        <v>14.666666666666666</v>
      </c>
      <c r="AE30" s="7">
        <v>11</v>
      </c>
    </row>
    <row r="31" spans="1:31" ht="36" customHeight="1">
      <c r="A31" s="7">
        <v>29</v>
      </c>
      <c r="B31" s="7">
        <v>14</v>
      </c>
      <c r="C31" s="7">
        <v>4</v>
      </c>
      <c r="D31" s="7">
        <v>3</v>
      </c>
      <c r="E31" s="7">
        <v>1</v>
      </c>
      <c r="F31" s="7">
        <v>90</v>
      </c>
      <c r="G31" s="7">
        <v>85</v>
      </c>
      <c r="H31" s="8">
        <f t="shared" si="2"/>
        <v>53.125</v>
      </c>
      <c r="I31" s="9">
        <f t="shared" si="0"/>
        <v>2.6352941176470592</v>
      </c>
      <c r="J31" s="8">
        <f t="shared" si="3"/>
        <v>11479.34117647059</v>
      </c>
      <c r="K31" s="8">
        <f t="shared" si="1"/>
        <v>24.5</v>
      </c>
      <c r="L31" s="7">
        <v>7</v>
      </c>
      <c r="M31" s="7"/>
      <c r="N31" s="8">
        <f t="shared" si="4"/>
        <v>57.14285714285714</v>
      </c>
      <c r="O31" s="7"/>
      <c r="P31" s="7">
        <v>603</v>
      </c>
      <c r="Q31" s="7">
        <v>29</v>
      </c>
      <c r="R31" s="7"/>
      <c r="S31" s="7"/>
      <c r="T31" s="7"/>
      <c r="U31" s="7"/>
      <c r="V31" s="9" t="s">
        <v>13</v>
      </c>
      <c r="W31" s="7"/>
      <c r="X31" s="7"/>
      <c r="Y31" s="7"/>
      <c r="Z31" s="7"/>
      <c r="AA31" s="7"/>
      <c r="AB31" s="7"/>
      <c r="AC31" s="7"/>
      <c r="AD31" s="9" t="s">
        <v>13</v>
      </c>
      <c r="AE31" s="7"/>
    </row>
    <row r="32" spans="1:31" ht="36" customHeight="1">
      <c r="A32" s="7">
        <v>30</v>
      </c>
      <c r="B32" s="7">
        <v>18.3</v>
      </c>
      <c r="C32" s="7">
        <v>8</v>
      </c>
      <c r="D32" s="7">
        <v>0</v>
      </c>
      <c r="E32" s="7">
        <v>1</v>
      </c>
      <c r="F32" s="7">
        <v>100</v>
      </c>
      <c r="G32" s="7">
        <v>85</v>
      </c>
      <c r="H32" s="8">
        <f t="shared" si="2"/>
        <v>59.02777777777778</v>
      </c>
      <c r="I32" s="9">
        <f t="shared" si="0"/>
        <v>3.100235294117647</v>
      </c>
      <c r="J32" s="8">
        <f t="shared" si="3"/>
        <v>13504.624941176471</v>
      </c>
      <c r="K32" s="8">
        <f t="shared" si="1"/>
        <v>18.3</v>
      </c>
      <c r="L32" s="7">
        <v>6</v>
      </c>
      <c r="M32" s="7">
        <v>3</v>
      </c>
      <c r="N32" s="8">
        <f t="shared" si="4"/>
        <v>100</v>
      </c>
      <c r="O32" s="10">
        <v>100</v>
      </c>
      <c r="P32" s="7">
        <v>603</v>
      </c>
      <c r="Q32" s="7">
        <v>30</v>
      </c>
      <c r="R32" s="7">
        <v>5</v>
      </c>
      <c r="S32" s="7">
        <v>4.5</v>
      </c>
      <c r="T32" s="7">
        <v>11.9</v>
      </c>
      <c r="U32" s="7">
        <v>1.72</v>
      </c>
      <c r="V32" s="9">
        <f>U32/T32*100</f>
        <v>14.45378151260504</v>
      </c>
      <c r="W32" s="7">
        <v>10.1</v>
      </c>
      <c r="X32" s="10">
        <v>100</v>
      </c>
      <c r="Y32" s="7" t="s">
        <v>14</v>
      </c>
      <c r="Z32" s="7">
        <v>2</v>
      </c>
      <c r="AA32" s="7">
        <v>2</v>
      </c>
      <c r="AB32" s="7">
        <v>12</v>
      </c>
      <c r="AC32" s="7">
        <v>0.96</v>
      </c>
      <c r="AD32" s="9">
        <f t="shared" si="5"/>
        <v>8</v>
      </c>
      <c r="AE32" s="7">
        <v>5.3</v>
      </c>
    </row>
    <row r="33" spans="1:31" ht="36" customHeight="1">
      <c r="A33" s="7">
        <v>31</v>
      </c>
      <c r="B33" s="7">
        <v>21.1</v>
      </c>
      <c r="C33" s="7">
        <v>7</v>
      </c>
      <c r="D33" s="7">
        <v>0</v>
      </c>
      <c r="E33" s="7">
        <v>4</v>
      </c>
      <c r="F33" s="7">
        <v>115</v>
      </c>
      <c r="G33" s="7">
        <v>70</v>
      </c>
      <c r="H33" s="8">
        <f t="shared" si="2"/>
        <v>55.90277777777778</v>
      </c>
      <c r="I33" s="9">
        <f t="shared" si="0"/>
        <v>3.774409937888199</v>
      </c>
      <c r="J33" s="8">
        <f t="shared" si="3"/>
        <v>16441.329689440994</v>
      </c>
      <c r="K33" s="8">
        <f t="shared" si="1"/>
        <v>21.1</v>
      </c>
      <c r="L33" s="7">
        <v>6</v>
      </c>
      <c r="M33" s="7">
        <v>3</v>
      </c>
      <c r="N33" s="8">
        <f t="shared" si="4"/>
        <v>100</v>
      </c>
      <c r="O33" s="10">
        <v>67</v>
      </c>
      <c r="P33" s="7">
        <v>603</v>
      </c>
      <c r="Q33" s="7">
        <v>31</v>
      </c>
      <c r="R33" s="7">
        <v>3</v>
      </c>
      <c r="S33" s="7">
        <v>4</v>
      </c>
      <c r="T33" s="7">
        <v>13.11</v>
      </c>
      <c r="U33" s="7">
        <v>2.2</v>
      </c>
      <c r="V33" s="9">
        <f>U33/T33*100</f>
        <v>16.781083142639208</v>
      </c>
      <c r="W33" s="7">
        <v>11.3</v>
      </c>
      <c r="X33" s="10">
        <v>67</v>
      </c>
      <c r="Y33" s="7"/>
      <c r="Z33" s="7">
        <v>3</v>
      </c>
      <c r="AA33" s="7">
        <v>4</v>
      </c>
      <c r="AB33" s="7">
        <v>10.75</v>
      </c>
      <c r="AC33" s="7">
        <v>1.6</v>
      </c>
      <c r="AD33" s="9">
        <f t="shared" si="5"/>
        <v>14.883720930232558</v>
      </c>
      <c r="AE33" s="7">
        <v>10.3</v>
      </c>
    </row>
    <row r="34" spans="1:31" ht="36" customHeight="1">
      <c r="A34" s="7">
        <v>32</v>
      </c>
      <c r="B34" s="7">
        <v>26.7</v>
      </c>
      <c r="C34" s="7">
        <v>9</v>
      </c>
      <c r="D34" s="7">
        <v>1</v>
      </c>
      <c r="E34" s="7">
        <v>1</v>
      </c>
      <c r="F34" s="7">
        <v>90</v>
      </c>
      <c r="G34" s="7">
        <v>85</v>
      </c>
      <c r="H34" s="8">
        <f t="shared" si="2"/>
        <v>53.125</v>
      </c>
      <c r="I34" s="9">
        <f t="shared" si="0"/>
        <v>5.025882352941177</v>
      </c>
      <c r="J34" s="8">
        <f t="shared" si="3"/>
        <v>21892.743529411768</v>
      </c>
      <c r="K34" s="8">
        <f t="shared" si="1"/>
        <v>29.666666666666668</v>
      </c>
      <c r="L34" s="7">
        <v>6.5</v>
      </c>
      <c r="M34" s="7">
        <v>1</v>
      </c>
      <c r="N34" s="8">
        <f t="shared" si="4"/>
        <v>90</v>
      </c>
      <c r="O34" s="10">
        <v>71</v>
      </c>
      <c r="P34" s="7">
        <v>603</v>
      </c>
      <c r="Q34" s="7">
        <v>32</v>
      </c>
      <c r="R34" s="7">
        <v>2</v>
      </c>
      <c r="S34" s="7">
        <v>2</v>
      </c>
      <c r="T34" s="7">
        <v>13.08</v>
      </c>
      <c r="U34" s="7">
        <v>1.44</v>
      </c>
      <c r="V34" s="9">
        <f>U34/T34*100</f>
        <v>11.009174311926605</v>
      </c>
      <c r="W34" s="7">
        <v>8.2</v>
      </c>
      <c r="X34" s="10">
        <v>71</v>
      </c>
      <c r="Y34" s="7" t="s">
        <v>18</v>
      </c>
      <c r="Z34" s="7">
        <v>2</v>
      </c>
      <c r="AA34" s="7">
        <v>3</v>
      </c>
      <c r="AB34" s="7">
        <v>12.92</v>
      </c>
      <c r="AC34" s="7">
        <v>1.34</v>
      </c>
      <c r="AD34" s="9">
        <f t="shared" si="5"/>
        <v>10.371517027863778</v>
      </c>
      <c r="AE34" s="7">
        <v>7.6</v>
      </c>
    </row>
    <row r="35" spans="1:31" ht="36" customHeight="1">
      <c r="A35" s="7">
        <v>33</v>
      </c>
      <c r="B35" s="7">
        <v>16.5</v>
      </c>
      <c r="C35" s="7">
        <v>6</v>
      </c>
      <c r="D35" s="7">
        <v>2</v>
      </c>
      <c r="E35" s="7">
        <v>1</v>
      </c>
      <c r="F35" s="7">
        <v>80</v>
      </c>
      <c r="G35" s="7">
        <v>95</v>
      </c>
      <c r="H35" s="8">
        <f t="shared" si="2"/>
        <v>52.77777777777778</v>
      </c>
      <c r="I35" s="9">
        <f aca="true" t="shared" si="6" ref="I35:I66">B35/H35*10</f>
        <v>3.126315789473684</v>
      </c>
      <c r="J35" s="8">
        <f t="shared" si="3"/>
        <v>13618.231578947369</v>
      </c>
      <c r="K35" s="8">
        <f aca="true" t="shared" si="7" ref="K35:K66">(B35/C35)*(C35+D35)</f>
        <v>22</v>
      </c>
      <c r="L35" s="7">
        <v>8</v>
      </c>
      <c r="M35" s="7"/>
      <c r="N35" s="8">
        <f t="shared" si="4"/>
        <v>75</v>
      </c>
      <c r="O35" s="7"/>
      <c r="P35" s="7">
        <v>603</v>
      </c>
      <c r="Q35" s="7">
        <v>33</v>
      </c>
      <c r="R35" s="7"/>
      <c r="S35" s="7"/>
      <c r="T35" s="7"/>
      <c r="U35" s="7"/>
      <c r="V35" s="9" t="s">
        <v>13</v>
      </c>
      <c r="W35" s="7"/>
      <c r="X35" s="7"/>
      <c r="Y35" s="7"/>
      <c r="Z35" s="7"/>
      <c r="AA35" s="7"/>
      <c r="AB35" s="7"/>
      <c r="AC35" s="7"/>
      <c r="AD35" s="9" t="s">
        <v>13</v>
      </c>
      <c r="AE35" s="7"/>
    </row>
    <row r="36" spans="1:31" ht="36" customHeight="1">
      <c r="A36" s="7">
        <v>34</v>
      </c>
      <c r="B36" s="7">
        <v>6.5</v>
      </c>
      <c r="C36" s="7">
        <v>2</v>
      </c>
      <c r="D36" s="7">
        <v>6</v>
      </c>
      <c r="E36" s="7">
        <v>1</v>
      </c>
      <c r="F36" s="7">
        <v>85</v>
      </c>
      <c r="G36" s="7">
        <v>80</v>
      </c>
      <c r="H36" s="8">
        <f t="shared" si="2"/>
        <v>47.22222222222222</v>
      </c>
      <c r="I36" s="9">
        <f t="shared" si="6"/>
        <v>1.3764705882352943</v>
      </c>
      <c r="J36" s="8">
        <f t="shared" si="3"/>
        <v>5995.905882352942</v>
      </c>
      <c r="K36" s="8">
        <f t="shared" si="7"/>
        <v>26</v>
      </c>
      <c r="L36" s="7">
        <v>8</v>
      </c>
      <c r="M36" s="7"/>
      <c r="N36" s="8">
        <f t="shared" si="4"/>
        <v>25</v>
      </c>
      <c r="O36" s="7"/>
      <c r="P36" s="7">
        <v>105</v>
      </c>
      <c r="Q36" s="7">
        <v>34</v>
      </c>
      <c r="R36" s="7"/>
      <c r="S36" s="7"/>
      <c r="T36" s="7"/>
      <c r="U36" s="7"/>
      <c r="V36" s="9" t="s">
        <v>13</v>
      </c>
      <c r="W36" s="7"/>
      <c r="X36" s="7"/>
      <c r="Y36" s="7"/>
      <c r="Z36" s="7"/>
      <c r="AA36" s="7"/>
      <c r="AB36" s="7"/>
      <c r="AC36" s="7"/>
      <c r="AD36" s="9" t="s">
        <v>13</v>
      </c>
      <c r="AE36" s="7"/>
    </row>
    <row r="37" spans="1:31" ht="36" customHeight="1">
      <c r="A37" s="7">
        <v>35</v>
      </c>
      <c r="B37" s="7">
        <v>10.3</v>
      </c>
      <c r="C37" s="7">
        <v>3</v>
      </c>
      <c r="D37" s="7">
        <v>4</v>
      </c>
      <c r="E37" s="7">
        <v>3</v>
      </c>
      <c r="F37" s="7">
        <v>105</v>
      </c>
      <c r="G37" s="7">
        <v>100</v>
      </c>
      <c r="H37" s="8">
        <f t="shared" si="2"/>
        <v>72.91666666666667</v>
      </c>
      <c r="I37" s="9">
        <f t="shared" si="6"/>
        <v>1.4125714285714286</v>
      </c>
      <c r="J37" s="8">
        <f t="shared" si="3"/>
        <v>6153.161142857143</v>
      </c>
      <c r="K37" s="8">
        <f t="shared" si="7"/>
        <v>24.033333333333335</v>
      </c>
      <c r="L37" s="7">
        <v>7</v>
      </c>
      <c r="M37" s="7"/>
      <c r="N37" s="8">
        <f t="shared" si="4"/>
        <v>42.857142857142854</v>
      </c>
      <c r="O37" s="7"/>
      <c r="P37" s="7">
        <v>105</v>
      </c>
      <c r="Q37" s="7">
        <v>35</v>
      </c>
      <c r="R37" s="7"/>
      <c r="S37" s="7"/>
      <c r="T37" s="7"/>
      <c r="U37" s="7"/>
      <c r="V37" s="9" t="s">
        <v>13</v>
      </c>
      <c r="W37" s="7"/>
      <c r="X37" s="7"/>
      <c r="Y37" s="7"/>
      <c r="Z37" s="7"/>
      <c r="AA37" s="7"/>
      <c r="AB37" s="7"/>
      <c r="AC37" s="7"/>
      <c r="AD37" s="9" t="s">
        <v>13</v>
      </c>
      <c r="AE37" s="7"/>
    </row>
    <row r="38" spans="1:31" ht="36" customHeight="1">
      <c r="A38" s="7">
        <v>36</v>
      </c>
      <c r="B38" s="7">
        <v>15</v>
      </c>
      <c r="C38" s="7">
        <v>5</v>
      </c>
      <c r="D38" s="7">
        <v>3</v>
      </c>
      <c r="E38" s="7">
        <v>2</v>
      </c>
      <c r="F38" s="7">
        <v>90</v>
      </c>
      <c r="G38" s="7">
        <v>105</v>
      </c>
      <c r="H38" s="8">
        <f t="shared" si="2"/>
        <v>65.625</v>
      </c>
      <c r="I38" s="9">
        <f t="shared" si="6"/>
        <v>2.2857142857142856</v>
      </c>
      <c r="J38" s="8">
        <f t="shared" si="3"/>
        <v>9956.571428571428</v>
      </c>
      <c r="K38" s="8">
        <f t="shared" si="7"/>
        <v>24</v>
      </c>
      <c r="L38" s="7">
        <v>7</v>
      </c>
      <c r="M38" s="7"/>
      <c r="N38" s="8">
        <f t="shared" si="4"/>
        <v>62.5</v>
      </c>
      <c r="O38" s="7"/>
      <c r="P38" s="7">
        <v>105</v>
      </c>
      <c r="Q38" s="7">
        <v>36</v>
      </c>
      <c r="R38" s="7"/>
      <c r="S38" s="7"/>
      <c r="T38" s="7"/>
      <c r="U38" s="7"/>
      <c r="V38" s="9" t="s">
        <v>13</v>
      </c>
      <c r="W38" s="7"/>
      <c r="X38" s="7"/>
      <c r="Y38" s="7"/>
      <c r="Z38" s="7"/>
      <c r="AA38" s="7"/>
      <c r="AB38" s="7"/>
      <c r="AC38" s="7"/>
      <c r="AD38" s="9" t="s">
        <v>13</v>
      </c>
      <c r="AE38" s="7"/>
    </row>
    <row r="39" spans="1:31" ht="36" customHeight="1">
      <c r="A39" s="7">
        <v>37</v>
      </c>
      <c r="B39" s="7">
        <v>41.4</v>
      </c>
      <c r="C39" s="7">
        <v>9</v>
      </c>
      <c r="D39" s="7">
        <v>0</v>
      </c>
      <c r="E39" s="7">
        <v>1</v>
      </c>
      <c r="F39" s="7">
        <v>100</v>
      </c>
      <c r="G39" s="7">
        <v>120</v>
      </c>
      <c r="H39" s="8">
        <f t="shared" si="2"/>
        <v>83.33333333333334</v>
      </c>
      <c r="I39" s="9">
        <f t="shared" si="6"/>
        <v>4.967999999999999</v>
      </c>
      <c r="J39" s="8">
        <f t="shared" si="3"/>
        <v>21640.607999999997</v>
      </c>
      <c r="K39" s="8">
        <f t="shared" si="7"/>
        <v>41.4</v>
      </c>
      <c r="L39" s="7">
        <v>7.5</v>
      </c>
      <c r="M39" s="7">
        <v>1</v>
      </c>
      <c r="N39" s="8">
        <f t="shared" si="4"/>
        <v>100</v>
      </c>
      <c r="O39" s="10">
        <v>14</v>
      </c>
      <c r="P39" s="7">
        <v>105</v>
      </c>
      <c r="Q39" s="7">
        <v>37</v>
      </c>
      <c r="R39" s="7">
        <v>2</v>
      </c>
      <c r="S39" s="7">
        <v>3</v>
      </c>
      <c r="T39" s="7">
        <v>14.62</v>
      </c>
      <c r="U39" s="7">
        <v>2.08</v>
      </c>
      <c r="V39" s="9">
        <f>U39/T39*100</f>
        <v>14.227086183310536</v>
      </c>
      <c r="W39" s="7">
        <v>10.3</v>
      </c>
      <c r="X39" s="10">
        <v>14</v>
      </c>
      <c r="Y39" s="7" t="s">
        <v>18</v>
      </c>
      <c r="Z39" s="7">
        <v>1</v>
      </c>
      <c r="AA39" s="7">
        <v>1</v>
      </c>
      <c r="AB39" s="7">
        <v>12</v>
      </c>
      <c r="AC39" s="7">
        <v>1.18</v>
      </c>
      <c r="AD39" s="9">
        <f t="shared" si="5"/>
        <v>9.833333333333332</v>
      </c>
      <c r="AE39" s="7">
        <v>7.6</v>
      </c>
    </row>
    <row r="40" spans="1:31" ht="36" customHeight="1">
      <c r="A40" s="7">
        <v>38</v>
      </c>
      <c r="B40" s="7">
        <v>20.1</v>
      </c>
      <c r="C40" s="7">
        <v>7</v>
      </c>
      <c r="D40" s="7">
        <v>1</v>
      </c>
      <c r="E40" s="7">
        <v>0</v>
      </c>
      <c r="F40" s="7">
        <v>105</v>
      </c>
      <c r="G40" s="7">
        <v>80</v>
      </c>
      <c r="H40" s="8">
        <f t="shared" si="2"/>
        <v>58.333333333333336</v>
      </c>
      <c r="I40" s="9">
        <f t="shared" si="6"/>
        <v>3.4457142857142857</v>
      </c>
      <c r="J40" s="8">
        <f t="shared" si="3"/>
        <v>15009.531428571428</v>
      </c>
      <c r="K40" s="8">
        <f t="shared" si="7"/>
        <v>22.97142857142857</v>
      </c>
      <c r="L40" s="7">
        <v>5</v>
      </c>
      <c r="M40" s="7">
        <v>3</v>
      </c>
      <c r="N40" s="8">
        <f t="shared" si="4"/>
        <v>87.5</v>
      </c>
      <c r="O40" s="10">
        <v>86</v>
      </c>
      <c r="P40" s="7">
        <v>105</v>
      </c>
      <c r="Q40" s="7">
        <v>38</v>
      </c>
      <c r="R40" s="7">
        <v>5</v>
      </c>
      <c r="S40" s="7">
        <v>5</v>
      </c>
      <c r="T40" s="7">
        <v>12.68</v>
      </c>
      <c r="U40" s="7">
        <v>2.57</v>
      </c>
      <c r="V40" s="9">
        <f>U40/T40*100</f>
        <v>20.268138801261827</v>
      </c>
      <c r="W40" s="7">
        <v>15</v>
      </c>
      <c r="X40" s="10">
        <v>86</v>
      </c>
      <c r="Y40" s="7" t="s">
        <v>14</v>
      </c>
      <c r="Z40" s="7">
        <v>3</v>
      </c>
      <c r="AA40" s="7">
        <v>4.5</v>
      </c>
      <c r="AB40" s="7">
        <v>14</v>
      </c>
      <c r="AC40" s="7">
        <v>2.74</v>
      </c>
      <c r="AD40" s="9">
        <f t="shared" si="5"/>
        <v>19.571428571428573</v>
      </c>
      <c r="AE40" s="7">
        <v>14.4</v>
      </c>
    </row>
    <row r="41" spans="1:31" ht="36" customHeight="1">
      <c r="A41" s="7">
        <v>39</v>
      </c>
      <c r="B41" s="7">
        <v>7.3</v>
      </c>
      <c r="C41" s="7">
        <v>4</v>
      </c>
      <c r="D41" s="7">
        <v>2</v>
      </c>
      <c r="E41" s="7">
        <v>2</v>
      </c>
      <c r="F41" s="7">
        <v>95</v>
      </c>
      <c r="G41" s="7">
        <v>100</v>
      </c>
      <c r="H41" s="8">
        <f t="shared" si="2"/>
        <v>65.97222222222223</v>
      </c>
      <c r="I41" s="9">
        <f t="shared" si="6"/>
        <v>1.1065263157894736</v>
      </c>
      <c r="J41" s="8">
        <f t="shared" si="3"/>
        <v>4820.028631578947</v>
      </c>
      <c r="K41" s="8">
        <f t="shared" si="7"/>
        <v>10.95</v>
      </c>
      <c r="L41" s="7">
        <v>7.5</v>
      </c>
      <c r="M41" s="7"/>
      <c r="N41" s="8">
        <f t="shared" si="4"/>
        <v>66.66666666666666</v>
      </c>
      <c r="O41" s="7"/>
      <c r="P41" s="7">
        <v>105</v>
      </c>
      <c r="Q41" s="7">
        <v>39</v>
      </c>
      <c r="R41" s="7"/>
      <c r="S41" s="7"/>
      <c r="T41" s="7"/>
      <c r="U41" s="7"/>
      <c r="V41" s="9" t="s">
        <v>13</v>
      </c>
      <c r="W41" s="7"/>
      <c r="X41" s="7"/>
      <c r="Y41" s="7"/>
      <c r="Z41" s="7"/>
      <c r="AA41" s="7"/>
      <c r="AB41" s="7"/>
      <c r="AC41" s="7"/>
      <c r="AD41" s="9" t="s">
        <v>13</v>
      </c>
      <c r="AE41" s="7"/>
    </row>
    <row r="42" spans="1:31" ht="36" customHeight="1">
      <c r="A42" s="7">
        <v>40</v>
      </c>
      <c r="B42" s="7">
        <v>28.1</v>
      </c>
      <c r="C42" s="7">
        <v>7</v>
      </c>
      <c r="D42" s="7">
        <v>2</v>
      </c>
      <c r="E42" s="7">
        <v>2</v>
      </c>
      <c r="F42" s="7">
        <v>90</v>
      </c>
      <c r="G42" s="7">
        <v>90</v>
      </c>
      <c r="H42" s="8">
        <f t="shared" si="2"/>
        <v>56.25</v>
      </c>
      <c r="I42" s="9">
        <f t="shared" si="6"/>
        <v>4.995555555555556</v>
      </c>
      <c r="J42" s="8">
        <f t="shared" si="3"/>
        <v>21760.64</v>
      </c>
      <c r="K42" s="8">
        <f t="shared" si="7"/>
        <v>36.128571428571426</v>
      </c>
      <c r="L42" s="7">
        <v>8</v>
      </c>
      <c r="M42" s="7">
        <v>2</v>
      </c>
      <c r="N42" s="8">
        <f t="shared" si="4"/>
        <v>77.77777777777779</v>
      </c>
      <c r="O42" s="10">
        <v>67</v>
      </c>
      <c r="P42" s="7" t="s">
        <v>11</v>
      </c>
      <c r="Q42" s="7">
        <v>40</v>
      </c>
      <c r="R42" s="7">
        <v>2</v>
      </c>
      <c r="S42" s="7">
        <v>2</v>
      </c>
      <c r="T42" s="7">
        <v>14</v>
      </c>
      <c r="U42" s="7">
        <v>1.78</v>
      </c>
      <c r="V42" s="9">
        <f>U42/T42*100</f>
        <v>12.714285714285714</v>
      </c>
      <c r="W42" s="7">
        <v>8.6</v>
      </c>
      <c r="X42" s="10">
        <v>67</v>
      </c>
      <c r="Y42" s="7" t="s">
        <v>18</v>
      </c>
      <c r="Z42" s="7">
        <v>3.5</v>
      </c>
      <c r="AA42" s="7">
        <v>3.5</v>
      </c>
      <c r="AB42" s="7">
        <v>13.45</v>
      </c>
      <c r="AC42" s="7">
        <v>1.53</v>
      </c>
      <c r="AD42" s="9">
        <f t="shared" si="5"/>
        <v>11.37546468401487</v>
      </c>
      <c r="AE42" s="7">
        <v>8.6</v>
      </c>
    </row>
    <row r="43" spans="1:31" ht="36" customHeight="1">
      <c r="A43" s="7">
        <v>41</v>
      </c>
      <c r="B43" s="7">
        <v>22.5</v>
      </c>
      <c r="C43" s="7">
        <v>6</v>
      </c>
      <c r="D43" s="7">
        <v>1</v>
      </c>
      <c r="E43" s="7">
        <v>3</v>
      </c>
      <c r="F43" s="7">
        <v>115</v>
      </c>
      <c r="G43" s="7">
        <v>90</v>
      </c>
      <c r="H43" s="8">
        <f t="shared" si="2"/>
        <v>71.875</v>
      </c>
      <c r="I43" s="9">
        <f t="shared" si="6"/>
        <v>3.130434782608696</v>
      </c>
      <c r="J43" s="8">
        <f t="shared" si="3"/>
        <v>13636.173913043478</v>
      </c>
      <c r="K43" s="8">
        <f t="shared" si="7"/>
        <v>26.25</v>
      </c>
      <c r="L43" s="7">
        <v>7.5</v>
      </c>
      <c r="M43" s="7">
        <v>3</v>
      </c>
      <c r="N43" s="8">
        <f t="shared" si="4"/>
        <v>85.71428571428571</v>
      </c>
      <c r="O43" s="10">
        <v>67</v>
      </c>
      <c r="P43" s="7" t="s">
        <v>11</v>
      </c>
      <c r="Q43" s="7">
        <v>41</v>
      </c>
      <c r="R43" s="7">
        <v>5</v>
      </c>
      <c r="S43" s="7">
        <v>4.5</v>
      </c>
      <c r="T43" s="7">
        <v>13.15</v>
      </c>
      <c r="U43" s="7">
        <v>2.17</v>
      </c>
      <c r="V43" s="9">
        <f>U43/T43*100</f>
        <v>16.50190114068441</v>
      </c>
      <c r="W43" s="7">
        <v>13</v>
      </c>
      <c r="X43" s="10">
        <v>67</v>
      </c>
      <c r="Y43" s="7"/>
      <c r="Z43" s="7">
        <v>4.5</v>
      </c>
      <c r="AA43" s="7">
        <v>5</v>
      </c>
      <c r="AB43" s="7">
        <v>11.49</v>
      </c>
      <c r="AC43" s="7">
        <v>1.76</v>
      </c>
      <c r="AD43" s="9">
        <f t="shared" si="5"/>
        <v>15.317667536988685</v>
      </c>
      <c r="AE43" s="7">
        <v>11.8</v>
      </c>
    </row>
    <row r="44" spans="1:31" ht="36" customHeight="1">
      <c r="A44" s="7">
        <v>43</v>
      </c>
      <c r="B44" s="7">
        <v>32.7</v>
      </c>
      <c r="C44" s="7">
        <v>9</v>
      </c>
      <c r="D44" s="7">
        <v>2</v>
      </c>
      <c r="E44" s="7">
        <v>2</v>
      </c>
      <c r="F44" s="7">
        <v>90</v>
      </c>
      <c r="G44" s="7">
        <v>135</v>
      </c>
      <c r="H44" s="8">
        <f t="shared" si="2"/>
        <v>84.375</v>
      </c>
      <c r="I44" s="9">
        <f t="shared" si="6"/>
        <v>3.875555555555556</v>
      </c>
      <c r="J44" s="8">
        <f t="shared" si="3"/>
        <v>16881.920000000002</v>
      </c>
      <c r="K44" s="8">
        <f t="shared" si="7"/>
        <v>39.96666666666667</v>
      </c>
      <c r="L44" s="7">
        <v>7.5</v>
      </c>
      <c r="M44" s="7">
        <v>3</v>
      </c>
      <c r="N44" s="8">
        <f t="shared" si="4"/>
        <v>81.81818181818183</v>
      </c>
      <c r="O44" s="10">
        <v>75</v>
      </c>
      <c r="P44" s="7" t="s">
        <v>11</v>
      </c>
      <c r="Q44" s="7">
        <v>43</v>
      </c>
      <c r="R44" s="7">
        <v>2</v>
      </c>
      <c r="S44" s="7">
        <v>3</v>
      </c>
      <c r="T44" s="7">
        <v>13.89</v>
      </c>
      <c r="U44" s="7">
        <v>1.61</v>
      </c>
      <c r="V44" s="9">
        <f>U44/T44*100</f>
        <v>11.591072714182864</v>
      </c>
      <c r="W44" s="7">
        <v>9.4</v>
      </c>
      <c r="X44" s="10">
        <v>75</v>
      </c>
      <c r="Y44" s="7" t="s">
        <v>18</v>
      </c>
      <c r="Z44" s="7">
        <v>3</v>
      </c>
      <c r="AA44" s="7">
        <v>1</v>
      </c>
      <c r="AB44" s="7">
        <v>11.55</v>
      </c>
      <c r="AC44" s="7">
        <v>1.22</v>
      </c>
      <c r="AD44" s="9">
        <f t="shared" si="5"/>
        <v>10.562770562770561</v>
      </c>
      <c r="AE44" s="7">
        <v>8.5</v>
      </c>
    </row>
    <row r="45" spans="1:31" ht="36" customHeight="1">
      <c r="A45" s="7">
        <v>44</v>
      </c>
      <c r="B45" s="7">
        <v>12.7</v>
      </c>
      <c r="C45" s="7">
        <v>3</v>
      </c>
      <c r="D45" s="7">
        <v>0</v>
      </c>
      <c r="E45" s="7">
        <v>3</v>
      </c>
      <c r="F45" s="7">
        <v>110</v>
      </c>
      <c r="G45" s="7">
        <v>75</v>
      </c>
      <c r="H45" s="8">
        <f t="shared" si="2"/>
        <v>57.291666666666664</v>
      </c>
      <c r="I45" s="9">
        <f t="shared" si="6"/>
        <v>2.216727272727273</v>
      </c>
      <c r="J45" s="8">
        <f t="shared" si="3"/>
        <v>9656.064</v>
      </c>
      <c r="K45" s="8">
        <f t="shared" si="7"/>
        <v>12.7</v>
      </c>
      <c r="L45" s="7">
        <v>6.5</v>
      </c>
      <c r="M45" s="7"/>
      <c r="N45" s="8">
        <f t="shared" si="4"/>
        <v>100</v>
      </c>
      <c r="O45" s="7"/>
      <c r="P45" s="7" t="s">
        <v>11</v>
      </c>
      <c r="Q45" s="7">
        <v>44</v>
      </c>
      <c r="R45" s="7"/>
      <c r="S45" s="7"/>
      <c r="T45" s="7"/>
      <c r="U45" s="7"/>
      <c r="V45" s="9" t="s">
        <v>13</v>
      </c>
      <c r="W45" s="7"/>
      <c r="X45" s="7"/>
      <c r="Y45" s="7"/>
      <c r="Z45" s="7"/>
      <c r="AA45" s="7"/>
      <c r="AB45" s="7"/>
      <c r="AC45" s="7"/>
      <c r="AD45" s="9" t="s">
        <v>13</v>
      </c>
      <c r="AE45" s="7"/>
    </row>
    <row r="46" spans="1:31" ht="36" customHeight="1">
      <c r="A46" s="7">
        <v>45</v>
      </c>
      <c r="B46" s="7">
        <v>14.6</v>
      </c>
      <c r="C46" s="7">
        <v>7</v>
      </c>
      <c r="D46" s="7">
        <v>0</v>
      </c>
      <c r="E46" s="7">
        <v>0</v>
      </c>
      <c r="F46" s="7">
        <v>70</v>
      </c>
      <c r="G46" s="7">
        <v>75</v>
      </c>
      <c r="H46" s="8">
        <f t="shared" si="2"/>
        <v>36.45833333333333</v>
      </c>
      <c r="I46" s="9">
        <f t="shared" si="6"/>
        <v>4.004571428571429</v>
      </c>
      <c r="J46" s="8">
        <f t="shared" si="3"/>
        <v>17443.913142857145</v>
      </c>
      <c r="K46" s="8">
        <f t="shared" si="7"/>
        <v>14.600000000000001</v>
      </c>
      <c r="L46" s="7">
        <v>9</v>
      </c>
      <c r="M46" s="7"/>
      <c r="N46" s="8">
        <f t="shared" si="4"/>
        <v>100</v>
      </c>
      <c r="O46" s="7"/>
      <c r="P46" s="7" t="s">
        <v>11</v>
      </c>
      <c r="Q46" s="7">
        <v>45</v>
      </c>
      <c r="R46" s="7"/>
      <c r="S46" s="7"/>
      <c r="T46" s="7"/>
      <c r="U46" s="7"/>
      <c r="V46" s="9" t="s">
        <v>13</v>
      </c>
      <c r="W46" s="7"/>
      <c r="X46" s="7"/>
      <c r="Y46" s="7"/>
      <c r="Z46" s="7"/>
      <c r="AA46" s="7"/>
      <c r="AB46" s="7"/>
      <c r="AC46" s="7"/>
      <c r="AD46" s="9" t="s">
        <v>13</v>
      </c>
      <c r="AE46" s="7"/>
    </row>
    <row r="47" spans="1:31" ht="36" customHeight="1">
      <c r="A47" s="7">
        <v>46</v>
      </c>
      <c r="B47" s="7">
        <v>23.2</v>
      </c>
      <c r="C47" s="7">
        <v>3</v>
      </c>
      <c r="D47" s="7">
        <v>0</v>
      </c>
      <c r="E47" s="7">
        <v>2</v>
      </c>
      <c r="F47" s="7">
        <v>100</v>
      </c>
      <c r="G47" s="7">
        <v>80</v>
      </c>
      <c r="H47" s="8">
        <f t="shared" si="2"/>
        <v>55.555555555555564</v>
      </c>
      <c r="I47" s="9">
        <f t="shared" si="6"/>
        <v>4.175999999999999</v>
      </c>
      <c r="J47" s="8">
        <f t="shared" si="3"/>
        <v>18190.655999999995</v>
      </c>
      <c r="K47" s="8">
        <f t="shared" si="7"/>
        <v>23.2</v>
      </c>
      <c r="L47" s="7">
        <v>6</v>
      </c>
      <c r="M47" s="7">
        <v>3</v>
      </c>
      <c r="N47" s="8">
        <f t="shared" si="4"/>
        <v>100</v>
      </c>
      <c r="O47" s="10">
        <v>75</v>
      </c>
      <c r="P47" s="7">
        <v>406</v>
      </c>
      <c r="Q47" s="7">
        <v>46</v>
      </c>
      <c r="R47" s="7">
        <v>2.5</v>
      </c>
      <c r="S47" s="7">
        <v>4.5</v>
      </c>
      <c r="T47" s="7">
        <v>14.32</v>
      </c>
      <c r="U47" s="7">
        <v>2.24</v>
      </c>
      <c r="V47" s="9">
        <f>U47/T47*100</f>
        <v>15.64245810055866</v>
      </c>
      <c r="W47" s="7">
        <v>10.7</v>
      </c>
      <c r="X47" s="10">
        <v>75</v>
      </c>
      <c r="Y47" s="7" t="s">
        <v>15</v>
      </c>
      <c r="Z47" s="7">
        <v>3</v>
      </c>
      <c r="AA47" s="7">
        <v>4</v>
      </c>
      <c r="AB47" s="7">
        <v>14.12</v>
      </c>
      <c r="AC47" s="7">
        <v>2.22</v>
      </c>
      <c r="AD47" s="9">
        <f t="shared" si="5"/>
        <v>15.722379603399435</v>
      </c>
      <c r="AE47" s="7">
        <v>10.8</v>
      </c>
    </row>
    <row r="48" spans="1:31" ht="36" customHeight="1">
      <c r="A48" s="7">
        <v>47</v>
      </c>
      <c r="B48" s="7">
        <v>41.3</v>
      </c>
      <c r="C48" s="7">
        <v>6</v>
      </c>
      <c r="D48" s="7">
        <v>0</v>
      </c>
      <c r="E48" s="7">
        <v>0</v>
      </c>
      <c r="F48" s="7">
        <v>95</v>
      </c>
      <c r="G48" s="7">
        <v>110</v>
      </c>
      <c r="H48" s="8">
        <f t="shared" si="2"/>
        <v>72.56944444444444</v>
      </c>
      <c r="I48" s="9">
        <f t="shared" si="6"/>
        <v>5.691100478468899</v>
      </c>
      <c r="J48" s="8">
        <f t="shared" si="3"/>
        <v>24790.433684210522</v>
      </c>
      <c r="K48" s="8">
        <f t="shared" si="7"/>
        <v>41.3</v>
      </c>
      <c r="L48" s="7">
        <v>6</v>
      </c>
      <c r="M48" s="7">
        <v>1</v>
      </c>
      <c r="N48" s="8">
        <f t="shared" si="4"/>
        <v>100</v>
      </c>
      <c r="O48" s="10">
        <v>50</v>
      </c>
      <c r="P48" s="7">
        <v>406</v>
      </c>
      <c r="Q48" s="7">
        <v>47</v>
      </c>
      <c r="R48" s="7">
        <v>5</v>
      </c>
      <c r="S48" s="7">
        <v>4.5</v>
      </c>
      <c r="T48" s="7">
        <v>13.8</v>
      </c>
      <c r="U48" s="7">
        <v>2.3</v>
      </c>
      <c r="V48" s="9">
        <f>U48/T48*100</f>
        <v>16.666666666666664</v>
      </c>
      <c r="W48" s="7">
        <v>12.6</v>
      </c>
      <c r="X48" s="10">
        <v>50</v>
      </c>
      <c r="Y48" s="7"/>
      <c r="Z48" s="7">
        <v>4</v>
      </c>
      <c r="AA48" s="7">
        <v>5</v>
      </c>
      <c r="AB48" s="7">
        <v>10.4</v>
      </c>
      <c r="AC48" s="7">
        <v>1.64</v>
      </c>
      <c r="AD48" s="9">
        <f t="shared" si="5"/>
        <v>15.769230769230768</v>
      </c>
      <c r="AE48" s="7">
        <v>12.1</v>
      </c>
    </row>
    <row r="49" spans="1:31" ht="36" customHeight="1">
      <c r="A49" s="7">
        <v>48</v>
      </c>
      <c r="B49" s="7">
        <v>15.3</v>
      </c>
      <c r="C49" s="7">
        <v>5</v>
      </c>
      <c r="D49" s="7">
        <v>0</v>
      </c>
      <c r="E49" s="7">
        <v>1</v>
      </c>
      <c r="F49" s="7">
        <v>80</v>
      </c>
      <c r="G49" s="7">
        <v>75</v>
      </c>
      <c r="H49" s="8">
        <f t="shared" si="2"/>
        <v>41.66666666666667</v>
      </c>
      <c r="I49" s="9">
        <f t="shared" si="6"/>
        <v>3.6719999999999997</v>
      </c>
      <c r="J49" s="8">
        <f t="shared" si="3"/>
        <v>15995.231999999998</v>
      </c>
      <c r="K49" s="8">
        <f t="shared" si="7"/>
        <v>15.3</v>
      </c>
      <c r="L49" s="7">
        <v>6.5</v>
      </c>
      <c r="M49" s="7">
        <v>3</v>
      </c>
      <c r="N49" s="8">
        <f t="shared" si="4"/>
        <v>100</v>
      </c>
      <c r="O49" s="10">
        <v>60</v>
      </c>
      <c r="P49" s="7">
        <v>406</v>
      </c>
      <c r="Q49" s="7">
        <v>48</v>
      </c>
      <c r="R49" s="7">
        <v>4</v>
      </c>
      <c r="S49" s="7">
        <v>5</v>
      </c>
      <c r="T49" s="7">
        <v>14.89</v>
      </c>
      <c r="U49" s="7">
        <v>3.04</v>
      </c>
      <c r="V49" s="9">
        <f>U49/T49*100</f>
        <v>20.416386836803223</v>
      </c>
      <c r="W49" s="7">
        <v>15.1</v>
      </c>
      <c r="X49" s="10">
        <v>60</v>
      </c>
      <c r="Y49" s="7"/>
      <c r="Z49" s="7">
        <v>3</v>
      </c>
      <c r="AA49" s="7">
        <v>4</v>
      </c>
      <c r="AB49" s="7">
        <v>12.79</v>
      </c>
      <c r="AC49" s="7">
        <v>2.18</v>
      </c>
      <c r="AD49" s="9">
        <f t="shared" si="5"/>
        <v>17.044566067240034</v>
      </c>
      <c r="AE49" s="7">
        <v>13.1</v>
      </c>
    </row>
    <row r="50" spans="1:31" ht="36" customHeight="1">
      <c r="A50" s="7">
        <v>49</v>
      </c>
      <c r="B50" s="7">
        <v>23.9</v>
      </c>
      <c r="C50" s="7">
        <v>7</v>
      </c>
      <c r="D50" s="7">
        <v>2</v>
      </c>
      <c r="E50" s="7">
        <v>0</v>
      </c>
      <c r="F50" s="7">
        <v>120</v>
      </c>
      <c r="G50" s="7">
        <v>90</v>
      </c>
      <c r="H50" s="8">
        <f t="shared" si="2"/>
        <v>75</v>
      </c>
      <c r="I50" s="9">
        <f t="shared" si="6"/>
        <v>3.1866666666666665</v>
      </c>
      <c r="J50" s="8">
        <f t="shared" si="3"/>
        <v>13881.119999999999</v>
      </c>
      <c r="K50" s="8">
        <f t="shared" si="7"/>
        <v>30.728571428571428</v>
      </c>
      <c r="L50" s="7">
        <v>7</v>
      </c>
      <c r="M50" s="7">
        <v>3</v>
      </c>
      <c r="N50" s="8">
        <f t="shared" si="4"/>
        <v>77.77777777777779</v>
      </c>
      <c r="O50" s="10">
        <v>100</v>
      </c>
      <c r="P50" s="7">
        <v>406</v>
      </c>
      <c r="Q50" s="7">
        <v>49</v>
      </c>
      <c r="R50" s="7">
        <v>4</v>
      </c>
      <c r="S50" s="7">
        <v>4</v>
      </c>
      <c r="T50" s="7">
        <v>12.55</v>
      </c>
      <c r="U50" s="7">
        <v>2.36</v>
      </c>
      <c r="V50" s="9">
        <f>U50/T50*100</f>
        <v>18.80478087649402</v>
      </c>
      <c r="W50" s="7">
        <v>11.4</v>
      </c>
      <c r="X50" s="10">
        <v>100</v>
      </c>
      <c r="Y50" s="7" t="s">
        <v>14</v>
      </c>
      <c r="Z50" s="7">
        <v>5</v>
      </c>
      <c r="AA50" s="7">
        <v>4</v>
      </c>
      <c r="AB50" s="7">
        <v>12.31</v>
      </c>
      <c r="AC50" s="7">
        <v>2.4</v>
      </c>
      <c r="AD50" s="9">
        <f t="shared" si="5"/>
        <v>19.496344435418358</v>
      </c>
      <c r="AE50" s="7">
        <v>11.8</v>
      </c>
    </row>
    <row r="51" spans="1:31" ht="36" customHeight="1">
      <c r="A51" s="7">
        <v>50</v>
      </c>
      <c r="B51" s="7">
        <v>31.3</v>
      </c>
      <c r="C51" s="7">
        <v>9</v>
      </c>
      <c r="D51" s="7">
        <v>1</v>
      </c>
      <c r="E51" s="7">
        <v>2</v>
      </c>
      <c r="F51" s="7">
        <v>100</v>
      </c>
      <c r="G51" s="7">
        <v>80</v>
      </c>
      <c r="H51" s="8">
        <f t="shared" si="2"/>
        <v>55.555555555555564</v>
      </c>
      <c r="I51" s="9">
        <f t="shared" si="6"/>
        <v>5.633999999999999</v>
      </c>
      <c r="J51" s="8">
        <f t="shared" si="3"/>
        <v>24541.703999999994</v>
      </c>
      <c r="K51" s="8">
        <f t="shared" si="7"/>
        <v>34.77777777777778</v>
      </c>
      <c r="L51" s="7">
        <v>5.5</v>
      </c>
      <c r="M51" s="7">
        <v>1</v>
      </c>
      <c r="N51" s="8">
        <f t="shared" si="4"/>
        <v>90</v>
      </c>
      <c r="O51" s="10">
        <v>100</v>
      </c>
      <c r="P51" s="7">
        <v>406</v>
      </c>
      <c r="Q51" s="7">
        <v>50</v>
      </c>
      <c r="R51" s="7">
        <v>2</v>
      </c>
      <c r="S51" s="7">
        <v>3.5</v>
      </c>
      <c r="T51" s="7">
        <v>10.83</v>
      </c>
      <c r="U51" s="7">
        <v>1.58</v>
      </c>
      <c r="V51" s="9">
        <f>U51/T51*100</f>
        <v>14.58910433979686</v>
      </c>
      <c r="W51" s="7">
        <v>10.5</v>
      </c>
      <c r="X51" s="10">
        <v>100</v>
      </c>
      <c r="Y51" s="7" t="s">
        <v>14</v>
      </c>
      <c r="Z51" s="7">
        <v>3</v>
      </c>
      <c r="AA51" s="7">
        <v>4</v>
      </c>
      <c r="AB51" s="7">
        <v>13.85</v>
      </c>
      <c r="AC51" s="7">
        <v>2.58</v>
      </c>
      <c r="AD51" s="9">
        <f t="shared" si="5"/>
        <v>18.628158844765345</v>
      </c>
      <c r="AE51" s="7">
        <v>11.9</v>
      </c>
    </row>
    <row r="52" spans="1:31" ht="36" customHeight="1">
      <c r="A52" s="7">
        <v>51</v>
      </c>
      <c r="B52" s="7">
        <v>8.3</v>
      </c>
      <c r="C52" s="7">
        <v>3</v>
      </c>
      <c r="D52" s="7">
        <v>0</v>
      </c>
      <c r="E52" s="7">
        <v>1</v>
      </c>
      <c r="F52" s="7">
        <v>65</v>
      </c>
      <c r="G52" s="7">
        <v>80</v>
      </c>
      <c r="H52" s="8">
        <f t="shared" si="2"/>
        <v>36.111111111111114</v>
      </c>
      <c r="I52" s="9">
        <f t="shared" si="6"/>
        <v>2.2984615384615386</v>
      </c>
      <c r="J52" s="8">
        <f t="shared" si="3"/>
        <v>10012.098461538462</v>
      </c>
      <c r="K52" s="8">
        <f t="shared" si="7"/>
        <v>8.3</v>
      </c>
      <c r="L52" s="7">
        <v>8</v>
      </c>
      <c r="M52" s="7"/>
      <c r="N52" s="8">
        <f t="shared" si="4"/>
        <v>100</v>
      </c>
      <c r="O52" s="7"/>
      <c r="P52" s="7">
        <v>406</v>
      </c>
      <c r="Q52" s="7">
        <v>51</v>
      </c>
      <c r="R52" s="7"/>
      <c r="S52" s="7"/>
      <c r="T52" s="7"/>
      <c r="U52" s="7"/>
      <c r="V52" s="9" t="s">
        <v>13</v>
      </c>
      <c r="W52" s="7"/>
      <c r="X52" s="7"/>
      <c r="Y52" s="7"/>
      <c r="Z52" s="7"/>
      <c r="AA52" s="7"/>
      <c r="AB52" s="7"/>
      <c r="AC52" s="7"/>
      <c r="AD52" s="9" t="s">
        <v>13</v>
      </c>
      <c r="AE52" s="7"/>
    </row>
    <row r="53" spans="1:31" ht="36" customHeight="1">
      <c r="A53" s="7">
        <v>52</v>
      </c>
      <c r="B53" s="7">
        <v>12.5</v>
      </c>
      <c r="C53" s="7">
        <v>6</v>
      </c>
      <c r="D53" s="7">
        <v>3</v>
      </c>
      <c r="E53" s="7">
        <v>0</v>
      </c>
      <c r="F53" s="7">
        <v>110</v>
      </c>
      <c r="G53" s="7">
        <v>75</v>
      </c>
      <c r="H53" s="8">
        <f t="shared" si="2"/>
        <v>57.291666666666664</v>
      </c>
      <c r="I53" s="9">
        <f t="shared" si="6"/>
        <v>2.181818181818182</v>
      </c>
      <c r="J53" s="8">
        <f t="shared" si="3"/>
        <v>9504.000000000002</v>
      </c>
      <c r="K53" s="8">
        <f t="shared" si="7"/>
        <v>18.75</v>
      </c>
      <c r="L53" s="7">
        <v>7</v>
      </c>
      <c r="M53" s="7"/>
      <c r="N53" s="8">
        <f t="shared" si="4"/>
        <v>66.66666666666666</v>
      </c>
      <c r="O53" s="7"/>
      <c r="P53" s="7">
        <v>210</v>
      </c>
      <c r="Q53" s="7">
        <v>52</v>
      </c>
      <c r="R53" s="7"/>
      <c r="S53" s="7"/>
      <c r="T53" s="7"/>
      <c r="U53" s="7"/>
      <c r="V53" s="9" t="s">
        <v>13</v>
      </c>
      <c r="W53" s="7"/>
      <c r="X53" s="7"/>
      <c r="Y53" s="7"/>
      <c r="Z53" s="7"/>
      <c r="AA53" s="7"/>
      <c r="AB53" s="7"/>
      <c r="AC53" s="7"/>
      <c r="AD53" s="9" t="s">
        <v>13</v>
      </c>
      <c r="AE53" s="7"/>
    </row>
    <row r="54" spans="1:31" ht="36" customHeight="1">
      <c r="A54" s="7">
        <v>53</v>
      </c>
      <c r="B54" s="7">
        <v>21.7</v>
      </c>
      <c r="C54" s="7">
        <v>9</v>
      </c>
      <c r="D54" s="7">
        <v>1</v>
      </c>
      <c r="E54" s="7">
        <v>0</v>
      </c>
      <c r="F54" s="7">
        <v>90</v>
      </c>
      <c r="G54" s="7">
        <v>75</v>
      </c>
      <c r="H54" s="8">
        <f t="shared" si="2"/>
        <v>46.875</v>
      </c>
      <c r="I54" s="9">
        <f t="shared" si="6"/>
        <v>4.629333333333333</v>
      </c>
      <c r="J54" s="8">
        <f t="shared" si="3"/>
        <v>20165.376</v>
      </c>
      <c r="K54" s="8">
        <f t="shared" si="7"/>
        <v>24.11111111111111</v>
      </c>
      <c r="L54" s="7">
        <v>7</v>
      </c>
      <c r="M54" s="7">
        <v>1</v>
      </c>
      <c r="N54" s="8">
        <f t="shared" si="4"/>
        <v>90</v>
      </c>
      <c r="O54" s="10">
        <v>67</v>
      </c>
      <c r="P54" s="7">
        <v>210</v>
      </c>
      <c r="Q54" s="7">
        <v>53</v>
      </c>
      <c r="R54" s="7">
        <v>2.5</v>
      </c>
      <c r="S54" s="7">
        <v>4</v>
      </c>
      <c r="T54" s="7">
        <v>11.69</v>
      </c>
      <c r="U54" s="7">
        <v>1.69</v>
      </c>
      <c r="V54" s="9">
        <f>U54/T54*100</f>
        <v>14.456800684345595</v>
      </c>
      <c r="W54" s="7">
        <v>10.6</v>
      </c>
      <c r="X54" s="10">
        <v>67</v>
      </c>
      <c r="Y54" s="7"/>
      <c r="Z54" s="7">
        <v>1</v>
      </c>
      <c r="AA54" s="7">
        <v>3</v>
      </c>
      <c r="AB54" s="7">
        <v>11.66</v>
      </c>
      <c r="AC54" s="7">
        <v>1.74</v>
      </c>
      <c r="AD54" s="9">
        <f t="shared" si="5"/>
        <v>14.922813036020582</v>
      </c>
      <c r="AE54" s="7">
        <v>11.3</v>
      </c>
    </row>
    <row r="55" spans="1:31" ht="36" customHeight="1">
      <c r="A55" s="7">
        <v>54</v>
      </c>
      <c r="B55" s="7">
        <v>27.1</v>
      </c>
      <c r="C55" s="7">
        <v>8</v>
      </c>
      <c r="D55" s="7">
        <v>1</v>
      </c>
      <c r="E55" s="7">
        <v>1</v>
      </c>
      <c r="F55" s="7">
        <v>90</v>
      </c>
      <c r="G55" s="7">
        <v>105</v>
      </c>
      <c r="H55" s="8">
        <f t="shared" si="2"/>
        <v>65.625</v>
      </c>
      <c r="I55" s="9">
        <f t="shared" si="6"/>
        <v>4.12952380952381</v>
      </c>
      <c r="J55" s="8">
        <f t="shared" si="3"/>
        <v>17988.205714285716</v>
      </c>
      <c r="K55" s="8">
        <f t="shared" si="7"/>
        <v>30.4875</v>
      </c>
      <c r="L55" s="7">
        <v>7.5</v>
      </c>
      <c r="M55" s="7">
        <v>3</v>
      </c>
      <c r="N55" s="8">
        <f t="shared" si="4"/>
        <v>88.88888888888889</v>
      </c>
      <c r="O55" s="10">
        <v>75</v>
      </c>
      <c r="P55" s="7">
        <v>210</v>
      </c>
      <c r="Q55" s="7">
        <v>54</v>
      </c>
      <c r="R55" s="7">
        <v>3</v>
      </c>
      <c r="S55" s="7">
        <v>2</v>
      </c>
      <c r="T55" s="7">
        <v>12</v>
      </c>
      <c r="U55" s="7">
        <v>1.52</v>
      </c>
      <c r="V55" s="9">
        <f>U55/T55*100</f>
        <v>12.666666666666668</v>
      </c>
      <c r="W55" s="7">
        <v>10.4</v>
      </c>
      <c r="X55" s="10">
        <v>75</v>
      </c>
      <c r="Y55" s="7" t="s">
        <v>15</v>
      </c>
      <c r="Z55" s="7">
        <v>3</v>
      </c>
      <c r="AA55" s="7">
        <v>4</v>
      </c>
      <c r="AB55" s="7">
        <v>14.15</v>
      </c>
      <c r="AC55" s="7">
        <v>2.25</v>
      </c>
      <c r="AD55" s="9">
        <f t="shared" si="5"/>
        <v>15.901060070671377</v>
      </c>
      <c r="AE55" s="7">
        <v>12.8</v>
      </c>
    </row>
    <row r="56" spans="1:31" ht="36" customHeight="1">
      <c r="A56" s="7">
        <v>55</v>
      </c>
      <c r="B56" s="7">
        <v>14.4</v>
      </c>
      <c r="C56" s="7">
        <v>9</v>
      </c>
      <c r="D56" s="7">
        <v>1</v>
      </c>
      <c r="E56" s="7">
        <v>0</v>
      </c>
      <c r="F56" s="7">
        <v>90</v>
      </c>
      <c r="G56" s="7">
        <v>125</v>
      </c>
      <c r="H56" s="8">
        <f t="shared" si="2"/>
        <v>78.125</v>
      </c>
      <c r="I56" s="9">
        <f t="shared" si="6"/>
        <v>1.8432000000000002</v>
      </c>
      <c r="J56" s="8">
        <f t="shared" si="3"/>
        <v>8028.979200000001</v>
      </c>
      <c r="K56" s="8">
        <f t="shared" si="7"/>
        <v>16</v>
      </c>
      <c r="L56" s="7">
        <v>5</v>
      </c>
      <c r="M56" s="7"/>
      <c r="N56" s="8">
        <f t="shared" si="4"/>
        <v>90</v>
      </c>
      <c r="O56" s="7"/>
      <c r="P56" s="7">
        <v>210</v>
      </c>
      <c r="Q56" s="7">
        <v>55</v>
      </c>
      <c r="R56" s="7"/>
      <c r="S56" s="7"/>
      <c r="T56" s="7"/>
      <c r="U56" s="7"/>
      <c r="V56" s="9" t="s">
        <v>13</v>
      </c>
      <c r="W56" s="7"/>
      <c r="X56" s="7"/>
      <c r="Y56" s="7"/>
      <c r="Z56" s="7"/>
      <c r="AA56" s="7"/>
      <c r="AB56" s="7"/>
      <c r="AC56" s="7"/>
      <c r="AD56" s="9" t="s">
        <v>13</v>
      </c>
      <c r="AE56" s="7"/>
    </row>
    <row r="57" spans="1:31" ht="36" customHeight="1">
      <c r="A57" s="7">
        <v>56</v>
      </c>
      <c r="B57" s="7">
        <v>48.4</v>
      </c>
      <c r="C57" s="7">
        <v>18</v>
      </c>
      <c r="D57" s="7">
        <v>3</v>
      </c>
      <c r="E57" s="7">
        <v>3</v>
      </c>
      <c r="F57" s="7">
        <v>100</v>
      </c>
      <c r="G57" s="7">
        <v>115</v>
      </c>
      <c r="H57" s="8">
        <f t="shared" si="2"/>
        <v>79.86111111111113</v>
      </c>
      <c r="I57" s="9">
        <f t="shared" si="6"/>
        <v>6.060521739130433</v>
      </c>
      <c r="J57" s="8">
        <f t="shared" si="3"/>
        <v>26399.632695652166</v>
      </c>
      <c r="K57" s="8">
        <f t="shared" si="7"/>
        <v>56.46666666666666</v>
      </c>
      <c r="L57" s="7">
        <v>8</v>
      </c>
      <c r="M57" s="7">
        <v>1</v>
      </c>
      <c r="N57" s="8">
        <f t="shared" si="4"/>
        <v>85.71428571428571</v>
      </c>
      <c r="O57" s="10">
        <v>100</v>
      </c>
      <c r="P57" s="7">
        <v>210</v>
      </c>
      <c r="Q57" s="7">
        <v>56</v>
      </c>
      <c r="R57" s="7">
        <v>1</v>
      </c>
      <c r="S57" s="7">
        <v>2</v>
      </c>
      <c r="T57" s="7">
        <v>12.72</v>
      </c>
      <c r="U57" s="7">
        <v>1.63</v>
      </c>
      <c r="V57" s="9">
        <f>U57/T57*100</f>
        <v>12.81446540880503</v>
      </c>
      <c r="W57" s="7">
        <v>9.8</v>
      </c>
      <c r="X57" s="10">
        <v>100</v>
      </c>
      <c r="Y57" s="7" t="s">
        <v>15</v>
      </c>
      <c r="Z57" s="7">
        <v>2</v>
      </c>
      <c r="AA57" s="7">
        <v>3</v>
      </c>
      <c r="AB57" s="7">
        <v>14.21</v>
      </c>
      <c r="AC57" s="7">
        <v>1.72</v>
      </c>
      <c r="AD57" s="9">
        <f t="shared" si="5"/>
        <v>12.104152005629837</v>
      </c>
      <c r="AE57" s="7">
        <v>9.1</v>
      </c>
    </row>
    <row r="58" spans="1:31" ht="36" customHeight="1">
      <c r="A58" s="7">
        <v>57</v>
      </c>
      <c r="B58" s="7">
        <v>5.2</v>
      </c>
      <c r="C58" s="7">
        <v>3</v>
      </c>
      <c r="D58" s="7">
        <v>1</v>
      </c>
      <c r="E58" s="7">
        <v>5</v>
      </c>
      <c r="F58" s="7">
        <v>95</v>
      </c>
      <c r="G58" s="7">
        <v>90</v>
      </c>
      <c r="H58" s="8">
        <f t="shared" si="2"/>
        <v>59.375</v>
      </c>
      <c r="I58" s="9">
        <f t="shared" si="6"/>
        <v>0.8757894736842107</v>
      </c>
      <c r="J58" s="8">
        <f t="shared" si="3"/>
        <v>3814.938947368422</v>
      </c>
      <c r="K58" s="8">
        <f t="shared" si="7"/>
        <v>6.933333333333334</v>
      </c>
      <c r="L58" s="7">
        <v>5</v>
      </c>
      <c r="M58" s="7"/>
      <c r="N58" s="8">
        <f t="shared" si="4"/>
        <v>75</v>
      </c>
      <c r="O58" s="7"/>
      <c r="P58" s="7">
        <v>210</v>
      </c>
      <c r="Q58" s="7">
        <v>57</v>
      </c>
      <c r="R58" s="7"/>
      <c r="S58" s="7"/>
      <c r="T58" s="7"/>
      <c r="U58" s="7"/>
      <c r="V58" s="9" t="s">
        <v>13</v>
      </c>
      <c r="W58" s="7"/>
      <c r="X58" s="7"/>
      <c r="Y58" s="7"/>
      <c r="Z58" s="7"/>
      <c r="AA58" s="7"/>
      <c r="AB58" s="7"/>
      <c r="AC58" s="7"/>
      <c r="AD58" s="9" t="s">
        <v>13</v>
      </c>
      <c r="AE58" s="7"/>
    </row>
    <row r="59" spans="1:31" ht="36" customHeight="1">
      <c r="A59" s="7">
        <v>58</v>
      </c>
      <c r="B59" s="7">
        <v>28.2</v>
      </c>
      <c r="C59" s="7">
        <v>7</v>
      </c>
      <c r="D59" s="7">
        <v>2</v>
      </c>
      <c r="E59" s="7">
        <v>0</v>
      </c>
      <c r="F59" s="7">
        <v>100</v>
      </c>
      <c r="G59" s="7">
        <v>95</v>
      </c>
      <c r="H59" s="8">
        <f t="shared" si="2"/>
        <v>65.97222222222223</v>
      </c>
      <c r="I59" s="9">
        <f t="shared" si="6"/>
        <v>4.274526315789473</v>
      </c>
      <c r="J59" s="8">
        <f t="shared" si="3"/>
        <v>18619.836631578943</v>
      </c>
      <c r="K59" s="8">
        <f t="shared" si="7"/>
        <v>36.25714285714285</v>
      </c>
      <c r="L59" s="7">
        <v>7.5</v>
      </c>
      <c r="M59" s="7">
        <v>2</v>
      </c>
      <c r="N59" s="8">
        <f t="shared" si="4"/>
        <v>77.77777777777779</v>
      </c>
      <c r="O59" s="10">
        <v>43</v>
      </c>
      <c r="P59" s="7">
        <v>207</v>
      </c>
      <c r="Q59" s="7">
        <v>58</v>
      </c>
      <c r="R59" s="7">
        <v>2</v>
      </c>
      <c r="S59" s="7">
        <v>2</v>
      </c>
      <c r="T59" s="7">
        <v>11.29</v>
      </c>
      <c r="U59" s="7">
        <v>1.43</v>
      </c>
      <c r="V59" s="9">
        <f>U59/T59*100</f>
        <v>12.66607617360496</v>
      </c>
      <c r="W59" s="7">
        <v>8.9</v>
      </c>
      <c r="X59" s="10">
        <v>43</v>
      </c>
      <c r="Y59" s="7" t="s">
        <v>18</v>
      </c>
      <c r="Z59" s="7">
        <v>2</v>
      </c>
      <c r="AA59" s="7">
        <v>3</v>
      </c>
      <c r="AB59" s="7">
        <v>14.17</v>
      </c>
      <c r="AC59" s="7">
        <v>2.28</v>
      </c>
      <c r="AD59" s="9">
        <f t="shared" si="5"/>
        <v>16.09033168666196</v>
      </c>
      <c r="AE59" s="7">
        <v>11.8</v>
      </c>
    </row>
    <row r="60" spans="1:31" ht="36" customHeight="1">
      <c r="A60" s="7">
        <v>59</v>
      </c>
      <c r="B60" s="7">
        <v>15.5</v>
      </c>
      <c r="C60" s="7">
        <v>6</v>
      </c>
      <c r="D60" s="7">
        <v>1</v>
      </c>
      <c r="E60" s="7">
        <v>2</v>
      </c>
      <c r="F60" s="7">
        <v>105</v>
      </c>
      <c r="G60" s="7">
        <v>70</v>
      </c>
      <c r="H60" s="8">
        <f t="shared" si="2"/>
        <v>51.041666666666664</v>
      </c>
      <c r="I60" s="9">
        <f t="shared" si="6"/>
        <v>3.0367346938775515</v>
      </c>
      <c r="J60" s="8">
        <f t="shared" si="3"/>
        <v>13228.016326530615</v>
      </c>
      <c r="K60" s="8">
        <f t="shared" si="7"/>
        <v>18.083333333333336</v>
      </c>
      <c r="L60" s="7">
        <v>7.5</v>
      </c>
      <c r="M60" s="7"/>
      <c r="N60" s="8">
        <f t="shared" si="4"/>
        <v>85.71428571428571</v>
      </c>
      <c r="O60" s="7"/>
      <c r="P60" s="7">
        <v>207</v>
      </c>
      <c r="Q60" s="7">
        <v>59</v>
      </c>
      <c r="R60" s="7"/>
      <c r="S60" s="7"/>
      <c r="T60" s="7"/>
      <c r="U60" s="7"/>
      <c r="V60" s="9" t="s">
        <v>13</v>
      </c>
      <c r="W60" s="7"/>
      <c r="X60" s="7"/>
      <c r="Y60" s="7"/>
      <c r="Z60" s="7"/>
      <c r="AA60" s="7"/>
      <c r="AB60" s="7"/>
      <c r="AC60" s="7"/>
      <c r="AD60" s="9" t="s">
        <v>13</v>
      </c>
      <c r="AE60" s="7"/>
    </row>
    <row r="61" spans="1:31" ht="36" customHeight="1">
      <c r="A61" s="7">
        <v>60</v>
      </c>
      <c r="B61" s="7">
        <v>17.3</v>
      </c>
      <c r="C61" s="7">
        <v>6</v>
      </c>
      <c r="D61" s="7">
        <v>3</v>
      </c>
      <c r="E61" s="7">
        <v>0</v>
      </c>
      <c r="F61" s="7">
        <v>100</v>
      </c>
      <c r="G61" s="7">
        <v>85</v>
      </c>
      <c r="H61" s="8">
        <f t="shared" si="2"/>
        <v>59.02777777777778</v>
      </c>
      <c r="I61" s="9">
        <f t="shared" si="6"/>
        <v>2.9308235294117644</v>
      </c>
      <c r="J61" s="8">
        <f t="shared" si="3"/>
        <v>12766.667294117646</v>
      </c>
      <c r="K61" s="8">
        <f t="shared" si="7"/>
        <v>25.95</v>
      </c>
      <c r="L61" s="7">
        <v>7</v>
      </c>
      <c r="M61" s="7"/>
      <c r="N61" s="8">
        <f t="shared" si="4"/>
        <v>66.66666666666666</v>
      </c>
      <c r="O61" s="7"/>
      <c r="P61" s="7">
        <v>207</v>
      </c>
      <c r="Q61" s="7">
        <v>60</v>
      </c>
      <c r="R61" s="7"/>
      <c r="S61" s="7"/>
      <c r="T61" s="7"/>
      <c r="U61" s="7"/>
      <c r="V61" s="9" t="s">
        <v>13</v>
      </c>
      <c r="W61" s="7"/>
      <c r="X61" s="7"/>
      <c r="Y61" s="7"/>
      <c r="Z61" s="7"/>
      <c r="AA61" s="7"/>
      <c r="AB61" s="7"/>
      <c r="AC61" s="7"/>
      <c r="AD61" s="9" t="s">
        <v>13</v>
      </c>
      <c r="AE61" s="7"/>
    </row>
    <row r="62" spans="1:31" ht="36" customHeight="1">
      <c r="A62" s="7">
        <v>61</v>
      </c>
      <c r="B62" s="7">
        <v>7.7</v>
      </c>
      <c r="C62" s="7">
        <v>3</v>
      </c>
      <c r="D62" s="7">
        <v>4</v>
      </c>
      <c r="E62" s="7">
        <v>3</v>
      </c>
      <c r="F62" s="7">
        <v>115</v>
      </c>
      <c r="G62" s="7">
        <v>90</v>
      </c>
      <c r="H62" s="8">
        <f t="shared" si="2"/>
        <v>71.875</v>
      </c>
      <c r="I62" s="9">
        <f t="shared" si="6"/>
        <v>1.071304347826087</v>
      </c>
      <c r="J62" s="8">
        <f t="shared" si="3"/>
        <v>4666.601739130435</v>
      </c>
      <c r="K62" s="8">
        <f t="shared" si="7"/>
        <v>17.96666666666667</v>
      </c>
      <c r="L62" s="7">
        <v>7</v>
      </c>
      <c r="M62" s="7"/>
      <c r="N62" s="8">
        <f t="shared" si="4"/>
        <v>42.857142857142854</v>
      </c>
      <c r="O62" s="7"/>
      <c r="P62" s="7">
        <v>207</v>
      </c>
      <c r="Q62" s="7">
        <v>61</v>
      </c>
      <c r="R62" s="7"/>
      <c r="S62" s="7"/>
      <c r="T62" s="7"/>
      <c r="U62" s="7"/>
      <c r="V62" s="9" t="s">
        <v>13</v>
      </c>
      <c r="W62" s="7"/>
      <c r="X62" s="7"/>
      <c r="Y62" s="7"/>
      <c r="Z62" s="7"/>
      <c r="AA62" s="7"/>
      <c r="AB62" s="7"/>
      <c r="AC62" s="7"/>
      <c r="AD62" s="9" t="s">
        <v>13</v>
      </c>
      <c r="AE62" s="7"/>
    </row>
    <row r="63" spans="1:31" ht="36" customHeight="1">
      <c r="A63" s="7">
        <v>62</v>
      </c>
      <c r="B63" s="7">
        <v>21.4</v>
      </c>
      <c r="C63" s="7">
        <v>7</v>
      </c>
      <c r="D63" s="7">
        <v>0</v>
      </c>
      <c r="E63" s="7">
        <v>0</v>
      </c>
      <c r="F63" s="7">
        <v>80</v>
      </c>
      <c r="G63" s="7">
        <v>90</v>
      </c>
      <c r="H63" s="8">
        <f t="shared" si="2"/>
        <v>50</v>
      </c>
      <c r="I63" s="9">
        <f t="shared" si="6"/>
        <v>4.28</v>
      </c>
      <c r="J63" s="8">
        <f t="shared" si="3"/>
        <v>18643.68</v>
      </c>
      <c r="K63" s="8">
        <f t="shared" si="7"/>
        <v>21.4</v>
      </c>
      <c r="L63" s="7">
        <v>6.5</v>
      </c>
      <c r="M63" s="7">
        <v>1</v>
      </c>
      <c r="N63" s="8">
        <f t="shared" si="4"/>
        <v>100</v>
      </c>
      <c r="O63" s="10">
        <v>43</v>
      </c>
      <c r="P63" s="7">
        <v>207</v>
      </c>
      <c r="Q63" s="7">
        <v>62</v>
      </c>
      <c r="R63" s="7">
        <v>3</v>
      </c>
      <c r="S63" s="7">
        <v>4</v>
      </c>
      <c r="T63" s="7">
        <v>14.1</v>
      </c>
      <c r="U63" s="7">
        <v>2.55</v>
      </c>
      <c r="V63" s="9">
        <f>U63/T63*100</f>
        <v>18.085106382978722</v>
      </c>
      <c r="W63" s="7">
        <v>12.4</v>
      </c>
      <c r="X63" s="10">
        <v>43</v>
      </c>
      <c r="Y63" s="7"/>
      <c r="Z63" s="7">
        <v>2.5</v>
      </c>
      <c r="AA63" s="7">
        <v>4</v>
      </c>
      <c r="AB63" s="7">
        <v>10.79</v>
      </c>
      <c r="AC63" s="7">
        <v>1.86</v>
      </c>
      <c r="AD63" s="9">
        <f t="shared" si="5"/>
        <v>17.238183503243746</v>
      </c>
      <c r="AE63" s="7">
        <v>12.8</v>
      </c>
    </row>
    <row r="64" spans="1:31" ht="36" customHeight="1">
      <c r="A64" s="7">
        <v>63</v>
      </c>
      <c r="B64" s="7">
        <v>1.7</v>
      </c>
      <c r="C64" s="7">
        <v>1</v>
      </c>
      <c r="D64" s="7">
        <v>0</v>
      </c>
      <c r="E64" s="7">
        <v>8</v>
      </c>
      <c r="F64" s="7">
        <v>105</v>
      </c>
      <c r="G64" s="7">
        <v>75</v>
      </c>
      <c r="H64" s="8">
        <f t="shared" si="2"/>
        <v>54.6875</v>
      </c>
      <c r="I64" s="9">
        <f t="shared" si="6"/>
        <v>0.31085714285714283</v>
      </c>
      <c r="J64" s="8">
        <f t="shared" si="3"/>
        <v>1354.0937142857142</v>
      </c>
      <c r="K64" s="8">
        <f t="shared" si="7"/>
        <v>1.7</v>
      </c>
      <c r="L64" s="7">
        <v>7</v>
      </c>
      <c r="M64" s="7"/>
      <c r="N64" s="8">
        <f t="shared" si="4"/>
        <v>100</v>
      </c>
      <c r="O64" s="7"/>
      <c r="P64" s="7">
        <v>207</v>
      </c>
      <c r="Q64" s="7">
        <v>63</v>
      </c>
      <c r="R64" s="7"/>
      <c r="S64" s="7"/>
      <c r="T64" s="7"/>
      <c r="U64" s="7"/>
      <c r="V64" s="9" t="s">
        <v>13</v>
      </c>
      <c r="W64" s="7"/>
      <c r="X64" s="7"/>
      <c r="Y64" s="7"/>
      <c r="Z64" s="7"/>
      <c r="AA64" s="7"/>
      <c r="AB64" s="7"/>
      <c r="AC64" s="7"/>
      <c r="AD64" s="9" t="s">
        <v>13</v>
      </c>
      <c r="AE64" s="7"/>
    </row>
    <row r="65" spans="1:31" ht="36" customHeight="1">
      <c r="A65" s="7">
        <v>64</v>
      </c>
      <c r="B65" s="7">
        <v>20.1</v>
      </c>
      <c r="C65" s="7">
        <v>5</v>
      </c>
      <c r="D65" s="7">
        <v>0</v>
      </c>
      <c r="E65" s="7">
        <v>2</v>
      </c>
      <c r="F65" s="7">
        <v>90</v>
      </c>
      <c r="G65" s="7">
        <v>70</v>
      </c>
      <c r="H65" s="8">
        <f t="shared" si="2"/>
        <v>43.75</v>
      </c>
      <c r="I65" s="9">
        <f t="shared" si="6"/>
        <v>4.594285714285714</v>
      </c>
      <c r="J65" s="8">
        <f t="shared" si="3"/>
        <v>20012.70857142857</v>
      </c>
      <c r="K65" s="8">
        <f t="shared" si="7"/>
        <v>20.1</v>
      </c>
      <c r="L65" s="7">
        <v>9</v>
      </c>
      <c r="M65" s="7"/>
      <c r="N65" s="8">
        <f t="shared" si="4"/>
        <v>100</v>
      </c>
      <c r="O65" s="7"/>
      <c r="P65" s="7">
        <v>601</v>
      </c>
      <c r="Q65" s="7">
        <v>64</v>
      </c>
      <c r="R65" s="7"/>
      <c r="S65" s="7"/>
      <c r="T65" s="7"/>
      <c r="U65" s="7"/>
      <c r="V65" s="9" t="s">
        <v>13</v>
      </c>
      <c r="W65" s="7"/>
      <c r="X65" s="7"/>
      <c r="Y65" s="7"/>
      <c r="Z65" s="7"/>
      <c r="AA65" s="7"/>
      <c r="AB65" s="7"/>
      <c r="AC65" s="7"/>
      <c r="AD65" s="9" t="s">
        <v>13</v>
      </c>
      <c r="AE65" s="7"/>
    </row>
    <row r="66" spans="1:31" ht="36" customHeight="1">
      <c r="A66" s="7">
        <v>65</v>
      </c>
      <c r="B66" s="7">
        <v>20.3</v>
      </c>
      <c r="C66" s="7">
        <v>7</v>
      </c>
      <c r="D66" s="7">
        <v>0</v>
      </c>
      <c r="E66" s="7">
        <v>1</v>
      </c>
      <c r="F66" s="7">
        <v>105</v>
      </c>
      <c r="G66" s="7">
        <v>115</v>
      </c>
      <c r="H66" s="8">
        <f t="shared" si="2"/>
        <v>83.85416666666667</v>
      </c>
      <c r="I66" s="9">
        <f t="shared" si="6"/>
        <v>2.4208695652173913</v>
      </c>
      <c r="J66" s="8">
        <f t="shared" si="3"/>
        <v>10545.307826086957</v>
      </c>
      <c r="K66" s="8">
        <f t="shared" si="7"/>
        <v>20.3</v>
      </c>
      <c r="L66" s="7">
        <v>9</v>
      </c>
      <c r="M66" s="7"/>
      <c r="N66" s="8">
        <f t="shared" si="4"/>
        <v>100</v>
      </c>
      <c r="O66" s="7"/>
      <c r="P66" s="7">
        <v>601</v>
      </c>
      <c r="Q66" s="7">
        <v>65</v>
      </c>
      <c r="R66" s="7"/>
      <c r="S66" s="7"/>
      <c r="T66" s="7"/>
      <c r="U66" s="7"/>
      <c r="V66" s="9" t="s">
        <v>13</v>
      </c>
      <c r="W66" s="7"/>
      <c r="X66" s="7"/>
      <c r="Y66" s="7"/>
      <c r="Z66" s="7"/>
      <c r="AA66" s="7"/>
      <c r="AB66" s="7"/>
      <c r="AC66" s="7"/>
      <c r="AD66" s="9" t="s">
        <v>13</v>
      </c>
      <c r="AE66" s="7"/>
    </row>
    <row r="67" spans="1:31" ht="36" customHeight="1">
      <c r="A67" s="7">
        <v>66</v>
      </c>
      <c r="B67" s="7">
        <v>12.9</v>
      </c>
      <c r="C67" s="7">
        <v>3</v>
      </c>
      <c r="D67" s="7">
        <v>0</v>
      </c>
      <c r="E67" s="7">
        <v>1</v>
      </c>
      <c r="F67" s="7">
        <v>70</v>
      </c>
      <c r="G67" s="7">
        <v>85</v>
      </c>
      <c r="H67" s="8">
        <f t="shared" si="2"/>
        <v>41.31944444444444</v>
      </c>
      <c r="I67" s="9">
        <f aca="true" t="shared" si="8" ref="I67:I98">B67/H67*10</f>
        <v>3.1220168067226894</v>
      </c>
      <c r="J67" s="8">
        <f t="shared" si="3"/>
        <v>13599.505210084035</v>
      </c>
      <c r="K67" s="8">
        <f aca="true" t="shared" si="9" ref="K67:K96">(B67/C67)*(C67+D67)</f>
        <v>12.899999999999999</v>
      </c>
      <c r="L67" s="7">
        <v>9</v>
      </c>
      <c r="M67" s="7"/>
      <c r="N67" s="8">
        <f t="shared" si="4"/>
        <v>100</v>
      </c>
      <c r="O67" s="7"/>
      <c r="P67" s="7">
        <v>601</v>
      </c>
      <c r="Q67" s="7">
        <v>66</v>
      </c>
      <c r="R67" s="7"/>
      <c r="S67" s="7"/>
      <c r="T67" s="7"/>
      <c r="U67" s="7"/>
      <c r="V67" s="9" t="s">
        <v>13</v>
      </c>
      <c r="W67" s="7"/>
      <c r="X67" s="7"/>
      <c r="Y67" s="7"/>
      <c r="Z67" s="7"/>
      <c r="AA67" s="7"/>
      <c r="AB67" s="7"/>
      <c r="AC67" s="7"/>
      <c r="AD67" s="9" t="s">
        <v>13</v>
      </c>
      <c r="AE67" s="7"/>
    </row>
    <row r="68" spans="1:31" ht="36" customHeight="1">
      <c r="A68" s="7">
        <v>67</v>
      </c>
      <c r="B68" s="7">
        <v>19.5</v>
      </c>
      <c r="C68" s="7">
        <v>5</v>
      </c>
      <c r="D68" s="7">
        <v>0</v>
      </c>
      <c r="E68" s="7">
        <v>0</v>
      </c>
      <c r="F68" s="7">
        <v>80</v>
      </c>
      <c r="G68" s="7">
        <v>105</v>
      </c>
      <c r="H68" s="8">
        <f aca="true" t="shared" si="10" ref="H68:H96">(F68/12)*(G68/12)</f>
        <v>58.333333333333336</v>
      </c>
      <c r="I68" s="9">
        <f t="shared" si="8"/>
        <v>3.342857142857143</v>
      </c>
      <c r="J68" s="8">
        <f aca="true" t="shared" si="11" ref="J68:J96">I68*4356</f>
        <v>14561.485714285714</v>
      </c>
      <c r="K68" s="8">
        <f t="shared" si="9"/>
        <v>19.5</v>
      </c>
      <c r="L68" s="7">
        <v>9</v>
      </c>
      <c r="M68" s="7">
        <v>3</v>
      </c>
      <c r="N68" s="8">
        <f aca="true" t="shared" si="12" ref="N68:N96">C68/(C68+D68)*100</f>
        <v>100</v>
      </c>
      <c r="O68" s="10">
        <v>40</v>
      </c>
      <c r="P68" s="7">
        <v>601</v>
      </c>
      <c r="Q68" s="7">
        <v>67</v>
      </c>
      <c r="R68" s="7">
        <v>4</v>
      </c>
      <c r="S68" s="7">
        <v>4</v>
      </c>
      <c r="T68" s="7">
        <v>14.48</v>
      </c>
      <c r="U68" s="7">
        <v>2.55</v>
      </c>
      <c r="V68" s="9">
        <f>U68/T68*100</f>
        <v>17.61049723756906</v>
      </c>
      <c r="W68" s="7">
        <v>13.4</v>
      </c>
      <c r="X68" s="10">
        <v>40</v>
      </c>
      <c r="Y68" s="7" t="s">
        <v>18</v>
      </c>
      <c r="Z68" s="7">
        <v>4</v>
      </c>
      <c r="AA68" s="7">
        <v>4</v>
      </c>
      <c r="AB68" s="7">
        <v>12.91</v>
      </c>
      <c r="AC68" s="7">
        <v>2.15</v>
      </c>
      <c r="AD68" s="9">
        <f t="shared" si="5"/>
        <v>16.65375677769171</v>
      </c>
      <c r="AE68" s="7">
        <v>13.6</v>
      </c>
    </row>
    <row r="69" spans="1:31" ht="36" customHeight="1">
      <c r="A69" s="7">
        <v>69</v>
      </c>
      <c r="B69" s="7">
        <v>27.6</v>
      </c>
      <c r="C69" s="7">
        <v>9</v>
      </c>
      <c r="D69" s="7">
        <v>2</v>
      </c>
      <c r="E69" s="7">
        <v>1</v>
      </c>
      <c r="F69" s="7">
        <v>90</v>
      </c>
      <c r="G69" s="7">
        <v>95</v>
      </c>
      <c r="H69" s="8">
        <f t="shared" si="10"/>
        <v>59.375</v>
      </c>
      <c r="I69" s="9">
        <f t="shared" si="8"/>
        <v>4.64842105263158</v>
      </c>
      <c r="J69" s="8">
        <f t="shared" si="11"/>
        <v>20248.52210526316</v>
      </c>
      <c r="K69" s="8">
        <f t="shared" si="9"/>
        <v>33.733333333333334</v>
      </c>
      <c r="L69" s="7">
        <v>9</v>
      </c>
      <c r="M69" s="7">
        <v>2</v>
      </c>
      <c r="N69" s="8">
        <f t="shared" si="12"/>
        <v>81.81818181818183</v>
      </c>
      <c r="O69" s="10">
        <v>43</v>
      </c>
      <c r="P69" s="7">
        <v>601</v>
      </c>
      <c r="Q69" s="7">
        <v>69</v>
      </c>
      <c r="R69" s="7">
        <v>2</v>
      </c>
      <c r="S69" s="7">
        <v>1</v>
      </c>
      <c r="T69" s="7">
        <v>13.42</v>
      </c>
      <c r="U69" s="7">
        <v>1.53</v>
      </c>
      <c r="V69" s="9">
        <f>U69/T69*100</f>
        <v>11.400894187779434</v>
      </c>
      <c r="W69" s="7">
        <v>9.4</v>
      </c>
      <c r="X69" s="10">
        <v>43</v>
      </c>
      <c r="Y69" s="7" t="s">
        <v>18</v>
      </c>
      <c r="Z69" s="7">
        <v>2</v>
      </c>
      <c r="AA69" s="7">
        <v>2</v>
      </c>
      <c r="AB69" s="7">
        <v>11.75</v>
      </c>
      <c r="AC69" s="7">
        <v>1.48</v>
      </c>
      <c r="AD69" s="9">
        <f t="shared" si="5"/>
        <v>12.595744680851064</v>
      </c>
      <c r="AE69" s="7">
        <v>9.9</v>
      </c>
    </row>
    <row r="70" spans="1:31" ht="36" customHeight="1">
      <c r="A70" s="7">
        <v>70</v>
      </c>
      <c r="B70" s="7">
        <v>15.1</v>
      </c>
      <c r="C70" s="7">
        <v>6</v>
      </c>
      <c r="D70" s="7">
        <v>1</v>
      </c>
      <c r="E70" s="7">
        <v>1</v>
      </c>
      <c r="F70" s="7">
        <v>70</v>
      </c>
      <c r="G70" s="7">
        <v>70</v>
      </c>
      <c r="H70" s="8">
        <f t="shared" si="10"/>
        <v>34.02777777777777</v>
      </c>
      <c r="I70" s="9">
        <f t="shared" si="8"/>
        <v>4.437551020408164</v>
      </c>
      <c r="J70" s="8">
        <f t="shared" si="11"/>
        <v>19329.972244897963</v>
      </c>
      <c r="K70" s="8">
        <f t="shared" si="9"/>
        <v>17.616666666666667</v>
      </c>
      <c r="L70" s="7">
        <v>9</v>
      </c>
      <c r="M70" s="7"/>
      <c r="N70" s="8">
        <f t="shared" si="12"/>
        <v>85.71428571428571</v>
      </c>
      <c r="O70" s="7"/>
      <c r="P70" s="7" t="s">
        <v>11</v>
      </c>
      <c r="Q70" s="7">
        <v>70</v>
      </c>
      <c r="R70" s="7"/>
      <c r="S70" s="7"/>
      <c r="T70" s="7"/>
      <c r="U70" s="7"/>
      <c r="V70" s="9" t="s">
        <v>13</v>
      </c>
      <c r="W70" s="7"/>
      <c r="X70" s="7"/>
      <c r="Y70" s="7"/>
      <c r="Z70" s="7"/>
      <c r="AA70" s="7"/>
      <c r="AB70" s="7"/>
      <c r="AC70" s="7"/>
      <c r="AD70" s="9" t="s">
        <v>13</v>
      </c>
      <c r="AE70" s="7"/>
    </row>
    <row r="71" spans="1:31" ht="36" customHeight="1">
      <c r="A71" s="7">
        <v>71</v>
      </c>
      <c r="B71" s="7">
        <v>27.5</v>
      </c>
      <c r="C71" s="7">
        <v>7</v>
      </c>
      <c r="D71" s="7">
        <v>5</v>
      </c>
      <c r="E71" s="7">
        <v>1</v>
      </c>
      <c r="F71" s="7">
        <v>100</v>
      </c>
      <c r="G71" s="7">
        <v>125</v>
      </c>
      <c r="H71" s="8">
        <f t="shared" si="10"/>
        <v>86.80555555555556</v>
      </c>
      <c r="I71" s="9">
        <f t="shared" si="8"/>
        <v>3.1679999999999997</v>
      </c>
      <c r="J71" s="8">
        <f t="shared" si="11"/>
        <v>13799.807999999999</v>
      </c>
      <c r="K71" s="8">
        <f t="shared" si="9"/>
        <v>47.14285714285714</v>
      </c>
      <c r="L71" s="7">
        <v>9</v>
      </c>
      <c r="M71" s="7"/>
      <c r="N71" s="8">
        <f t="shared" si="12"/>
        <v>58.333333333333336</v>
      </c>
      <c r="O71" s="7"/>
      <c r="P71" s="7" t="s">
        <v>11</v>
      </c>
      <c r="Q71" s="7">
        <v>71</v>
      </c>
      <c r="R71" s="7"/>
      <c r="S71" s="7"/>
      <c r="T71" s="7"/>
      <c r="U71" s="7"/>
      <c r="V71" s="9" t="s">
        <v>13</v>
      </c>
      <c r="W71" s="7"/>
      <c r="X71" s="7"/>
      <c r="Y71" s="7"/>
      <c r="Z71" s="7"/>
      <c r="AA71" s="7"/>
      <c r="AB71" s="7"/>
      <c r="AC71" s="7"/>
      <c r="AD71" s="9" t="s">
        <v>13</v>
      </c>
      <c r="AE71" s="7"/>
    </row>
    <row r="72" spans="1:31" ht="36" customHeight="1">
      <c r="A72" s="7">
        <v>72</v>
      </c>
      <c r="B72" s="7">
        <v>23.4</v>
      </c>
      <c r="C72" s="7">
        <v>7</v>
      </c>
      <c r="D72" s="7">
        <v>1</v>
      </c>
      <c r="E72" s="7">
        <v>0</v>
      </c>
      <c r="F72" s="7">
        <v>70</v>
      </c>
      <c r="G72" s="7">
        <v>100</v>
      </c>
      <c r="H72" s="8">
        <f t="shared" si="10"/>
        <v>48.611111111111114</v>
      </c>
      <c r="I72" s="9">
        <f t="shared" si="8"/>
        <v>4.813714285714285</v>
      </c>
      <c r="J72" s="8">
        <f t="shared" si="11"/>
        <v>20968.539428571425</v>
      </c>
      <c r="K72" s="8">
        <f t="shared" si="9"/>
        <v>26.74285714285714</v>
      </c>
      <c r="L72" s="7">
        <v>9</v>
      </c>
      <c r="M72" s="7"/>
      <c r="N72" s="8">
        <f t="shared" si="12"/>
        <v>87.5</v>
      </c>
      <c r="O72" s="7"/>
      <c r="P72" s="7" t="s">
        <v>11</v>
      </c>
      <c r="Q72" s="7">
        <v>72</v>
      </c>
      <c r="R72" s="7"/>
      <c r="S72" s="7"/>
      <c r="T72" s="7"/>
      <c r="U72" s="7"/>
      <c r="V72" s="9" t="s">
        <v>13</v>
      </c>
      <c r="W72" s="7"/>
      <c r="X72" s="7"/>
      <c r="Y72" s="7"/>
      <c r="Z72" s="7"/>
      <c r="AA72" s="7"/>
      <c r="AB72" s="7"/>
      <c r="AC72" s="7"/>
      <c r="AD72" s="9" t="s">
        <v>13</v>
      </c>
      <c r="AE72" s="7"/>
    </row>
    <row r="73" spans="1:31" ht="36" customHeight="1">
      <c r="A73" s="7">
        <v>73</v>
      </c>
      <c r="B73" s="7">
        <v>27.4</v>
      </c>
      <c r="C73" s="7">
        <v>11</v>
      </c>
      <c r="D73" s="7">
        <v>0</v>
      </c>
      <c r="E73" s="7">
        <v>3</v>
      </c>
      <c r="F73" s="7">
        <v>85</v>
      </c>
      <c r="G73" s="7">
        <v>100</v>
      </c>
      <c r="H73" s="8">
        <f t="shared" si="10"/>
        <v>59.02777777777778</v>
      </c>
      <c r="I73" s="9">
        <f t="shared" si="8"/>
        <v>4.641882352941177</v>
      </c>
      <c r="J73" s="8">
        <f t="shared" si="11"/>
        <v>20220.039529411766</v>
      </c>
      <c r="K73" s="8">
        <f t="shared" si="9"/>
        <v>27.4</v>
      </c>
      <c r="L73" s="7">
        <v>8.5</v>
      </c>
      <c r="M73" s="7">
        <v>2</v>
      </c>
      <c r="N73" s="8">
        <f t="shared" si="12"/>
        <v>100</v>
      </c>
      <c r="O73" s="7"/>
      <c r="P73" s="7" t="s">
        <v>11</v>
      </c>
      <c r="Q73" s="7">
        <v>73</v>
      </c>
      <c r="R73" s="7"/>
      <c r="S73" s="7"/>
      <c r="T73" s="7"/>
      <c r="U73" s="7"/>
      <c r="V73" s="9" t="s">
        <v>13</v>
      </c>
      <c r="W73" s="7"/>
      <c r="X73" s="7"/>
      <c r="Y73" s="7"/>
      <c r="Z73" s="7"/>
      <c r="AA73" s="7"/>
      <c r="AB73" s="7"/>
      <c r="AC73" s="7"/>
      <c r="AD73" s="9" t="s">
        <v>13</v>
      </c>
      <c r="AE73" s="7"/>
    </row>
    <row r="74" spans="1:31" ht="36" customHeight="1">
      <c r="A74" s="7">
        <v>74</v>
      </c>
      <c r="B74" s="7">
        <v>20.5</v>
      </c>
      <c r="C74" s="7">
        <v>8</v>
      </c>
      <c r="D74" s="7">
        <v>2</v>
      </c>
      <c r="E74" s="7">
        <v>1</v>
      </c>
      <c r="F74" s="7">
        <v>80</v>
      </c>
      <c r="G74" s="7">
        <v>80</v>
      </c>
      <c r="H74" s="8">
        <f t="shared" si="10"/>
        <v>44.44444444444445</v>
      </c>
      <c r="I74" s="9">
        <f t="shared" si="8"/>
        <v>4.612499999999999</v>
      </c>
      <c r="J74" s="8">
        <f t="shared" si="11"/>
        <v>20092.049999999996</v>
      </c>
      <c r="K74" s="8">
        <f t="shared" si="9"/>
        <v>25.625</v>
      </c>
      <c r="L74" s="7">
        <v>8</v>
      </c>
      <c r="M74" s="7">
        <v>2</v>
      </c>
      <c r="N74" s="8">
        <f t="shared" si="12"/>
        <v>80</v>
      </c>
      <c r="O74" s="10">
        <v>33</v>
      </c>
      <c r="P74" s="7" t="s">
        <v>11</v>
      </c>
      <c r="Q74" s="7">
        <v>74</v>
      </c>
      <c r="R74" s="7">
        <v>5</v>
      </c>
      <c r="S74" s="7">
        <v>4.5</v>
      </c>
      <c r="T74" s="7">
        <v>12.57</v>
      </c>
      <c r="U74" s="7">
        <v>2.35</v>
      </c>
      <c r="V74" s="9">
        <f>U74/T74*100</f>
        <v>18.695306284805092</v>
      </c>
      <c r="W74" s="7">
        <v>14.3</v>
      </c>
      <c r="X74" s="10">
        <v>33</v>
      </c>
      <c r="Y74" s="7"/>
      <c r="Z74" s="7">
        <v>3</v>
      </c>
      <c r="AA74" s="7">
        <v>3</v>
      </c>
      <c r="AB74" s="7"/>
      <c r="AC74" s="7"/>
      <c r="AD74" s="9" t="s">
        <v>13</v>
      </c>
      <c r="AE74" s="7"/>
    </row>
    <row r="75" spans="1:31" ht="36" customHeight="1">
      <c r="A75" s="7">
        <v>75</v>
      </c>
      <c r="B75" s="7">
        <v>21.7</v>
      </c>
      <c r="C75" s="7">
        <v>8</v>
      </c>
      <c r="D75" s="7">
        <v>4</v>
      </c>
      <c r="E75" s="7">
        <v>2</v>
      </c>
      <c r="F75" s="7">
        <v>90</v>
      </c>
      <c r="G75" s="7">
        <v>110</v>
      </c>
      <c r="H75" s="8">
        <f t="shared" si="10"/>
        <v>68.75</v>
      </c>
      <c r="I75" s="9">
        <f t="shared" si="8"/>
        <v>3.1563636363636363</v>
      </c>
      <c r="J75" s="8">
        <f t="shared" si="11"/>
        <v>13749.119999999999</v>
      </c>
      <c r="K75" s="8">
        <f t="shared" si="9"/>
        <v>32.55</v>
      </c>
      <c r="L75" s="7">
        <v>8.5</v>
      </c>
      <c r="M75" s="7"/>
      <c r="N75" s="8">
        <f t="shared" si="12"/>
        <v>66.66666666666666</v>
      </c>
      <c r="O75" s="7"/>
      <c r="P75" s="7" t="s">
        <v>11</v>
      </c>
      <c r="Q75" s="7">
        <v>75</v>
      </c>
      <c r="R75" s="7"/>
      <c r="S75" s="7"/>
      <c r="T75" s="7"/>
      <c r="U75" s="7"/>
      <c r="V75" s="9" t="s">
        <v>13</v>
      </c>
      <c r="W75" s="7"/>
      <c r="X75" s="7"/>
      <c r="Y75" s="7"/>
      <c r="Z75" s="7"/>
      <c r="AA75" s="7"/>
      <c r="AB75" s="7"/>
      <c r="AC75" s="7"/>
      <c r="AD75" s="9" t="s">
        <v>13</v>
      </c>
      <c r="AE75" s="7"/>
    </row>
    <row r="76" spans="1:31" ht="36" customHeight="1">
      <c r="A76" s="7">
        <v>76</v>
      </c>
      <c r="B76" s="7">
        <v>12.9</v>
      </c>
      <c r="C76" s="7">
        <v>4</v>
      </c>
      <c r="D76" s="7">
        <v>2</v>
      </c>
      <c r="E76" s="7">
        <v>1</v>
      </c>
      <c r="F76" s="7">
        <v>95</v>
      </c>
      <c r="G76" s="7">
        <v>75</v>
      </c>
      <c r="H76" s="8">
        <f t="shared" si="10"/>
        <v>49.47916666666667</v>
      </c>
      <c r="I76" s="9">
        <f t="shared" si="8"/>
        <v>2.607157894736842</v>
      </c>
      <c r="J76" s="8">
        <f t="shared" si="11"/>
        <v>11356.779789473683</v>
      </c>
      <c r="K76" s="8">
        <f t="shared" si="9"/>
        <v>19.35</v>
      </c>
      <c r="L76" s="7">
        <v>6.5</v>
      </c>
      <c r="M76" s="7"/>
      <c r="N76" s="8">
        <f t="shared" si="12"/>
        <v>66.66666666666666</v>
      </c>
      <c r="O76" s="7"/>
      <c r="P76" s="7">
        <v>202</v>
      </c>
      <c r="Q76" s="7">
        <v>76</v>
      </c>
      <c r="R76" s="7"/>
      <c r="S76" s="7"/>
      <c r="T76" s="7"/>
      <c r="U76" s="7"/>
      <c r="V76" s="9" t="s">
        <v>13</v>
      </c>
      <c r="W76" s="7"/>
      <c r="X76" s="7"/>
      <c r="Y76" s="7"/>
      <c r="Z76" s="7"/>
      <c r="AA76" s="7"/>
      <c r="AB76" s="7"/>
      <c r="AC76" s="7"/>
      <c r="AD76" s="9" t="s">
        <v>13</v>
      </c>
      <c r="AE76" s="7"/>
    </row>
    <row r="77" spans="1:31" ht="36" customHeight="1">
      <c r="A77" s="7">
        <v>77</v>
      </c>
      <c r="B77" s="7">
        <v>26</v>
      </c>
      <c r="C77" s="7">
        <v>9</v>
      </c>
      <c r="D77" s="7">
        <v>1</v>
      </c>
      <c r="E77" s="7">
        <v>1</v>
      </c>
      <c r="F77" s="7">
        <v>105</v>
      </c>
      <c r="G77" s="7">
        <v>100</v>
      </c>
      <c r="H77" s="8">
        <f t="shared" si="10"/>
        <v>72.91666666666667</v>
      </c>
      <c r="I77" s="9">
        <f t="shared" si="8"/>
        <v>3.5657142857142854</v>
      </c>
      <c r="J77" s="8">
        <f t="shared" si="11"/>
        <v>15532.251428571428</v>
      </c>
      <c r="K77" s="8">
        <f t="shared" si="9"/>
        <v>28.88888888888889</v>
      </c>
      <c r="L77" s="7">
        <v>9</v>
      </c>
      <c r="M77" s="7">
        <v>3</v>
      </c>
      <c r="N77" s="8">
        <f t="shared" si="12"/>
        <v>90</v>
      </c>
      <c r="O77" s="10">
        <v>62</v>
      </c>
      <c r="P77" s="7">
        <v>202</v>
      </c>
      <c r="Q77" s="7">
        <v>77</v>
      </c>
      <c r="R77" s="7">
        <v>4</v>
      </c>
      <c r="S77" s="7">
        <v>3</v>
      </c>
      <c r="T77" s="7">
        <v>14.33</v>
      </c>
      <c r="U77" s="7">
        <v>2.25</v>
      </c>
      <c r="V77" s="9">
        <f>U77/T77*100</f>
        <v>15.701325889741799</v>
      </c>
      <c r="W77" s="7">
        <v>10.4</v>
      </c>
      <c r="X77" s="10">
        <v>62</v>
      </c>
      <c r="Y77" s="7"/>
      <c r="Z77" s="7">
        <v>5</v>
      </c>
      <c r="AA77" s="7">
        <v>4</v>
      </c>
      <c r="AB77" s="7">
        <v>12.61</v>
      </c>
      <c r="AC77" s="7">
        <v>1.94</v>
      </c>
      <c r="AD77" s="9">
        <f aca="true" t="shared" si="13" ref="AD77:AD96">AC77/AB77*100</f>
        <v>15.384615384615385</v>
      </c>
      <c r="AE77" s="7">
        <v>12</v>
      </c>
    </row>
    <row r="78" spans="1:31" ht="36" customHeight="1">
      <c r="A78" s="7">
        <v>78</v>
      </c>
      <c r="B78" s="7">
        <v>10.7</v>
      </c>
      <c r="C78" s="7">
        <v>2</v>
      </c>
      <c r="D78" s="7">
        <v>0</v>
      </c>
      <c r="E78" s="7">
        <v>0</v>
      </c>
      <c r="F78" s="7">
        <v>85</v>
      </c>
      <c r="G78" s="7">
        <v>100</v>
      </c>
      <c r="H78" s="8">
        <f t="shared" si="10"/>
        <v>59.02777777777778</v>
      </c>
      <c r="I78" s="9">
        <f t="shared" si="8"/>
        <v>1.812705882352941</v>
      </c>
      <c r="J78" s="8">
        <f t="shared" si="11"/>
        <v>7896.1468235294105</v>
      </c>
      <c r="K78" s="8">
        <f t="shared" si="9"/>
        <v>10.7</v>
      </c>
      <c r="L78" s="7">
        <v>5</v>
      </c>
      <c r="M78" s="7"/>
      <c r="N78" s="8">
        <f t="shared" si="12"/>
        <v>100</v>
      </c>
      <c r="O78" s="7"/>
      <c r="P78" s="7">
        <v>202</v>
      </c>
      <c r="Q78" s="7">
        <v>78</v>
      </c>
      <c r="R78" s="7"/>
      <c r="S78" s="7"/>
      <c r="T78" s="7"/>
      <c r="U78" s="7"/>
      <c r="V78" s="9" t="s">
        <v>13</v>
      </c>
      <c r="W78" s="7"/>
      <c r="X78" s="7"/>
      <c r="Y78" s="7"/>
      <c r="Z78" s="7"/>
      <c r="AA78" s="7"/>
      <c r="AB78" s="7"/>
      <c r="AC78" s="7"/>
      <c r="AD78" s="9" t="s">
        <v>13</v>
      </c>
      <c r="AE78" s="7"/>
    </row>
    <row r="79" spans="1:31" ht="36" customHeight="1">
      <c r="A79" s="7">
        <v>79</v>
      </c>
      <c r="B79" s="7">
        <v>9.3</v>
      </c>
      <c r="C79" s="7">
        <v>4</v>
      </c>
      <c r="D79" s="7">
        <v>1</v>
      </c>
      <c r="E79" s="7">
        <v>5</v>
      </c>
      <c r="F79" s="7">
        <v>85</v>
      </c>
      <c r="G79" s="7">
        <v>85</v>
      </c>
      <c r="H79" s="8">
        <f t="shared" si="10"/>
        <v>50.17361111111111</v>
      </c>
      <c r="I79" s="9">
        <f t="shared" si="8"/>
        <v>1.8535640138408307</v>
      </c>
      <c r="J79" s="8">
        <f t="shared" si="11"/>
        <v>8074.124844290658</v>
      </c>
      <c r="K79" s="8">
        <f t="shared" si="9"/>
        <v>11.625</v>
      </c>
      <c r="L79" s="7">
        <v>7.5</v>
      </c>
      <c r="M79" s="7"/>
      <c r="N79" s="8">
        <f t="shared" si="12"/>
        <v>80</v>
      </c>
      <c r="O79" s="7"/>
      <c r="P79" s="7">
        <v>202</v>
      </c>
      <c r="Q79" s="7">
        <v>79</v>
      </c>
      <c r="R79" s="7"/>
      <c r="S79" s="7"/>
      <c r="T79" s="7"/>
      <c r="U79" s="7"/>
      <c r="V79" s="9" t="s">
        <v>13</v>
      </c>
      <c r="W79" s="7"/>
      <c r="X79" s="7"/>
      <c r="Y79" s="7"/>
      <c r="Z79" s="7"/>
      <c r="AA79" s="7"/>
      <c r="AB79" s="7"/>
      <c r="AC79" s="7"/>
      <c r="AD79" s="9" t="s">
        <v>13</v>
      </c>
      <c r="AE79" s="7"/>
    </row>
    <row r="80" spans="1:31" ht="36" customHeight="1">
      <c r="A80" s="7">
        <v>80</v>
      </c>
      <c r="B80" s="7">
        <v>31.6</v>
      </c>
      <c r="C80" s="7">
        <v>8</v>
      </c>
      <c r="D80" s="7">
        <v>2</v>
      </c>
      <c r="E80" s="7">
        <v>0</v>
      </c>
      <c r="F80" s="7">
        <v>125</v>
      </c>
      <c r="G80" s="7">
        <v>90</v>
      </c>
      <c r="H80" s="8">
        <f t="shared" si="10"/>
        <v>78.125</v>
      </c>
      <c r="I80" s="9">
        <f t="shared" si="8"/>
        <v>4.0448</v>
      </c>
      <c r="J80" s="8">
        <f t="shared" si="11"/>
        <v>17619.148800000003</v>
      </c>
      <c r="K80" s="8">
        <f t="shared" si="9"/>
        <v>39.5</v>
      </c>
      <c r="L80" s="7">
        <v>9</v>
      </c>
      <c r="M80" s="7">
        <v>3</v>
      </c>
      <c r="N80" s="8">
        <f t="shared" si="12"/>
        <v>80</v>
      </c>
      <c r="O80" s="10">
        <v>86</v>
      </c>
      <c r="P80" s="7">
        <v>202</v>
      </c>
      <c r="Q80" s="7">
        <v>80</v>
      </c>
      <c r="R80" s="7">
        <v>3</v>
      </c>
      <c r="S80" s="7">
        <v>3</v>
      </c>
      <c r="T80" s="7">
        <v>13.5</v>
      </c>
      <c r="U80" s="7">
        <v>2.33</v>
      </c>
      <c r="V80" s="9">
        <f>U80/T80*100</f>
        <v>17.25925925925926</v>
      </c>
      <c r="W80" s="7">
        <v>11.8</v>
      </c>
      <c r="X80" s="10">
        <v>86</v>
      </c>
      <c r="Y80" s="7" t="s">
        <v>15</v>
      </c>
      <c r="Z80" s="7">
        <v>2.5</v>
      </c>
      <c r="AA80" s="7">
        <v>3</v>
      </c>
      <c r="AB80" s="7">
        <v>12.15</v>
      </c>
      <c r="AC80" s="7">
        <v>1.69</v>
      </c>
      <c r="AD80" s="9">
        <f t="shared" si="13"/>
        <v>13.909465020576132</v>
      </c>
      <c r="AE80" s="7">
        <v>10.9</v>
      </c>
    </row>
    <row r="81" spans="1:31" ht="36" customHeight="1">
      <c r="A81" s="7">
        <v>81</v>
      </c>
      <c r="B81" s="7">
        <v>11.4</v>
      </c>
      <c r="C81" s="7">
        <v>6</v>
      </c>
      <c r="D81" s="7">
        <v>0</v>
      </c>
      <c r="E81" s="7">
        <v>0</v>
      </c>
      <c r="F81" s="7">
        <v>80</v>
      </c>
      <c r="G81" s="7">
        <v>80</v>
      </c>
      <c r="H81" s="8">
        <f t="shared" si="10"/>
        <v>44.44444444444445</v>
      </c>
      <c r="I81" s="9">
        <f t="shared" si="8"/>
        <v>2.5649999999999995</v>
      </c>
      <c r="J81" s="8">
        <f t="shared" si="11"/>
        <v>11173.139999999998</v>
      </c>
      <c r="K81" s="8">
        <f t="shared" si="9"/>
        <v>11.4</v>
      </c>
      <c r="L81" s="7">
        <v>9</v>
      </c>
      <c r="M81" s="7"/>
      <c r="N81" s="8">
        <f t="shared" si="12"/>
        <v>100</v>
      </c>
      <c r="O81" s="7"/>
      <c r="P81" s="7">
        <v>202</v>
      </c>
      <c r="Q81" s="7">
        <v>81</v>
      </c>
      <c r="R81" s="7"/>
      <c r="S81" s="7"/>
      <c r="T81" s="7"/>
      <c r="U81" s="7"/>
      <c r="V81" s="9" t="s">
        <v>13</v>
      </c>
      <c r="W81" s="7"/>
      <c r="X81" s="7"/>
      <c r="Y81" s="7"/>
      <c r="Z81" s="7"/>
      <c r="AA81" s="7"/>
      <c r="AB81" s="7"/>
      <c r="AC81" s="7"/>
      <c r="AD81" s="9" t="s">
        <v>13</v>
      </c>
      <c r="AE81" s="7"/>
    </row>
    <row r="82" spans="1:31" ht="36" customHeight="1">
      <c r="A82" s="7">
        <v>82</v>
      </c>
      <c r="B82" s="7">
        <v>16.3</v>
      </c>
      <c r="C82" s="7">
        <v>6</v>
      </c>
      <c r="D82" s="7">
        <v>1</v>
      </c>
      <c r="E82" s="7">
        <v>6</v>
      </c>
      <c r="F82" s="7">
        <v>75</v>
      </c>
      <c r="G82" s="7">
        <v>105</v>
      </c>
      <c r="H82" s="8">
        <f t="shared" si="10"/>
        <v>54.6875</v>
      </c>
      <c r="I82" s="9">
        <f t="shared" si="8"/>
        <v>2.9805714285714284</v>
      </c>
      <c r="J82" s="8">
        <f t="shared" si="11"/>
        <v>12983.369142857142</v>
      </c>
      <c r="K82" s="8">
        <f t="shared" si="9"/>
        <v>19.016666666666666</v>
      </c>
      <c r="L82" s="7">
        <v>9</v>
      </c>
      <c r="M82" s="7"/>
      <c r="N82" s="8">
        <f t="shared" si="12"/>
        <v>85.71428571428571</v>
      </c>
      <c r="O82" s="7"/>
      <c r="P82" s="7">
        <v>207</v>
      </c>
      <c r="Q82" s="7">
        <v>82</v>
      </c>
      <c r="R82" s="7"/>
      <c r="S82" s="7"/>
      <c r="T82" s="7"/>
      <c r="U82" s="7"/>
      <c r="V82" s="9" t="s">
        <v>13</v>
      </c>
      <c r="W82" s="7"/>
      <c r="X82" s="7"/>
      <c r="Y82" s="7"/>
      <c r="Z82" s="7"/>
      <c r="AA82" s="7"/>
      <c r="AB82" s="7"/>
      <c r="AC82" s="7"/>
      <c r="AD82" s="9" t="s">
        <v>13</v>
      </c>
      <c r="AE82" s="7"/>
    </row>
    <row r="83" spans="1:31" ht="36" customHeight="1">
      <c r="A83" s="7">
        <v>83</v>
      </c>
      <c r="B83" s="7">
        <v>20.8</v>
      </c>
      <c r="C83" s="7">
        <v>9</v>
      </c>
      <c r="D83" s="7">
        <v>1</v>
      </c>
      <c r="E83" s="7">
        <v>3</v>
      </c>
      <c r="F83" s="7">
        <v>125</v>
      </c>
      <c r="G83" s="7">
        <v>85</v>
      </c>
      <c r="H83" s="8">
        <f t="shared" si="10"/>
        <v>73.78472222222221</v>
      </c>
      <c r="I83" s="9">
        <f t="shared" si="8"/>
        <v>2.8190117647058828</v>
      </c>
      <c r="J83" s="8">
        <f t="shared" si="11"/>
        <v>12279.615247058826</v>
      </c>
      <c r="K83" s="8">
        <f t="shared" si="9"/>
        <v>23.111111111111114</v>
      </c>
      <c r="L83" s="7">
        <v>6.5</v>
      </c>
      <c r="M83" s="7">
        <v>3</v>
      </c>
      <c r="N83" s="8">
        <f t="shared" si="12"/>
        <v>90</v>
      </c>
      <c r="O83" s="10">
        <v>63</v>
      </c>
      <c r="P83" s="7">
        <v>207</v>
      </c>
      <c r="Q83" s="7">
        <v>83</v>
      </c>
      <c r="R83" s="7">
        <v>4</v>
      </c>
      <c r="S83" s="7">
        <v>4</v>
      </c>
      <c r="T83" s="7">
        <v>13.68</v>
      </c>
      <c r="U83" s="7">
        <v>2.11</v>
      </c>
      <c r="V83" s="9">
        <f>U83/T83*100</f>
        <v>15.423976608187134</v>
      </c>
      <c r="W83" s="7">
        <v>9.8</v>
      </c>
      <c r="X83" s="10">
        <v>63</v>
      </c>
      <c r="Y83" s="7"/>
      <c r="Z83" s="7">
        <v>3</v>
      </c>
      <c r="AA83" s="7">
        <v>4</v>
      </c>
      <c r="AB83" s="7">
        <v>10.71</v>
      </c>
      <c r="AC83" s="7">
        <v>1.57</v>
      </c>
      <c r="AD83" s="9">
        <f t="shared" si="13"/>
        <v>14.65919701213819</v>
      </c>
      <c r="AE83" s="7">
        <v>8.8</v>
      </c>
    </row>
    <row r="84" spans="1:31" ht="36" customHeight="1">
      <c r="A84" s="7">
        <v>84</v>
      </c>
      <c r="B84" s="7">
        <v>0.8</v>
      </c>
      <c r="C84" s="7">
        <v>1</v>
      </c>
      <c r="D84" s="7">
        <v>1</v>
      </c>
      <c r="E84" s="7">
        <v>5</v>
      </c>
      <c r="F84" s="7">
        <v>85</v>
      </c>
      <c r="G84" s="7">
        <v>80</v>
      </c>
      <c r="H84" s="8">
        <f t="shared" si="10"/>
        <v>47.22222222222222</v>
      </c>
      <c r="I84" s="9">
        <f t="shared" si="8"/>
        <v>0.16941176470588237</v>
      </c>
      <c r="J84" s="8">
        <f t="shared" si="11"/>
        <v>737.9576470588236</v>
      </c>
      <c r="K84" s="8">
        <f t="shared" si="9"/>
        <v>1.6</v>
      </c>
      <c r="L84" s="7">
        <v>7</v>
      </c>
      <c r="M84" s="7"/>
      <c r="N84" s="8">
        <f t="shared" si="12"/>
        <v>50</v>
      </c>
      <c r="O84" s="7"/>
      <c r="P84" s="7">
        <v>207</v>
      </c>
      <c r="Q84" s="7">
        <v>84</v>
      </c>
      <c r="R84" s="7"/>
      <c r="S84" s="7"/>
      <c r="T84" s="7"/>
      <c r="U84" s="7"/>
      <c r="V84" s="9" t="s">
        <v>13</v>
      </c>
      <c r="W84" s="7"/>
      <c r="X84" s="7"/>
      <c r="Y84" s="7"/>
      <c r="Z84" s="7"/>
      <c r="AA84" s="7"/>
      <c r="AB84" s="7"/>
      <c r="AC84" s="7"/>
      <c r="AD84" s="9" t="s">
        <v>13</v>
      </c>
      <c r="AE84" s="7"/>
    </row>
    <row r="85" spans="1:31" ht="36" customHeight="1">
      <c r="A85" s="7">
        <v>85</v>
      </c>
      <c r="B85" s="7">
        <v>7.1</v>
      </c>
      <c r="C85" s="7">
        <v>4</v>
      </c>
      <c r="D85" s="7">
        <v>2</v>
      </c>
      <c r="E85" s="7">
        <v>4</v>
      </c>
      <c r="F85" s="7">
        <v>65</v>
      </c>
      <c r="G85" s="7">
        <v>75</v>
      </c>
      <c r="H85" s="8">
        <f t="shared" si="10"/>
        <v>33.85416666666667</v>
      </c>
      <c r="I85" s="9">
        <f t="shared" si="8"/>
        <v>2.0972307692307686</v>
      </c>
      <c r="J85" s="8">
        <f t="shared" si="11"/>
        <v>9135.537230769229</v>
      </c>
      <c r="K85" s="8">
        <f t="shared" si="9"/>
        <v>10.649999999999999</v>
      </c>
      <c r="L85" s="7">
        <v>8</v>
      </c>
      <c r="M85" s="7"/>
      <c r="N85" s="8">
        <f t="shared" si="12"/>
        <v>66.66666666666666</v>
      </c>
      <c r="O85" s="7"/>
      <c r="P85" s="7">
        <v>207</v>
      </c>
      <c r="Q85" s="7">
        <v>85</v>
      </c>
      <c r="R85" s="7"/>
      <c r="S85" s="7"/>
      <c r="T85" s="7"/>
      <c r="U85" s="7"/>
      <c r="V85" s="9" t="s">
        <v>13</v>
      </c>
      <c r="W85" s="7"/>
      <c r="X85" s="7"/>
      <c r="Y85" s="7"/>
      <c r="Z85" s="7"/>
      <c r="AA85" s="7"/>
      <c r="AB85" s="7"/>
      <c r="AC85" s="7"/>
      <c r="AD85" s="9" t="s">
        <v>13</v>
      </c>
      <c r="AE85" s="7"/>
    </row>
    <row r="86" spans="1:31" ht="36" customHeight="1">
      <c r="A86" s="7">
        <v>86</v>
      </c>
      <c r="B86" s="7">
        <v>14.9</v>
      </c>
      <c r="C86" s="7">
        <v>3</v>
      </c>
      <c r="D86" s="7">
        <v>1</v>
      </c>
      <c r="E86" s="7">
        <v>0</v>
      </c>
      <c r="F86" s="7">
        <v>90</v>
      </c>
      <c r="G86" s="7">
        <v>80</v>
      </c>
      <c r="H86" s="8">
        <f t="shared" si="10"/>
        <v>50</v>
      </c>
      <c r="I86" s="9">
        <f t="shared" si="8"/>
        <v>2.98</v>
      </c>
      <c r="J86" s="8">
        <f t="shared" si="11"/>
        <v>12980.88</v>
      </c>
      <c r="K86" s="8">
        <f t="shared" si="9"/>
        <v>19.866666666666667</v>
      </c>
      <c r="L86" s="7">
        <v>6.5</v>
      </c>
      <c r="M86" s="7"/>
      <c r="N86" s="8">
        <f t="shared" si="12"/>
        <v>75</v>
      </c>
      <c r="O86" s="7"/>
      <c r="P86" s="7">
        <v>207</v>
      </c>
      <c r="Q86" s="7">
        <v>86</v>
      </c>
      <c r="R86" s="7"/>
      <c r="S86" s="7"/>
      <c r="T86" s="7"/>
      <c r="U86" s="7"/>
      <c r="V86" s="9" t="s">
        <v>13</v>
      </c>
      <c r="W86" s="7"/>
      <c r="X86" s="7"/>
      <c r="Y86" s="7"/>
      <c r="Z86" s="7"/>
      <c r="AA86" s="7"/>
      <c r="AB86" s="7"/>
      <c r="AC86" s="7"/>
      <c r="AD86" s="9" t="s">
        <v>13</v>
      </c>
      <c r="AE86" s="7"/>
    </row>
    <row r="87" spans="1:31" ht="36" customHeight="1">
      <c r="A87" s="7">
        <v>87</v>
      </c>
      <c r="B87" s="7">
        <v>13.6</v>
      </c>
      <c r="C87" s="7">
        <v>4</v>
      </c>
      <c r="D87" s="7">
        <v>1</v>
      </c>
      <c r="E87" s="7">
        <v>2</v>
      </c>
      <c r="F87" s="7">
        <v>100</v>
      </c>
      <c r="G87" s="7">
        <v>95</v>
      </c>
      <c r="H87" s="8">
        <f t="shared" si="10"/>
        <v>65.97222222222223</v>
      </c>
      <c r="I87" s="9">
        <f t="shared" si="8"/>
        <v>2.061473684210526</v>
      </c>
      <c r="J87" s="8">
        <f t="shared" si="11"/>
        <v>8979.77936842105</v>
      </c>
      <c r="K87" s="8">
        <f t="shared" si="9"/>
        <v>17</v>
      </c>
      <c r="L87" s="7">
        <v>6.5</v>
      </c>
      <c r="M87" s="7"/>
      <c r="N87" s="8">
        <f t="shared" si="12"/>
        <v>80</v>
      </c>
      <c r="O87" s="7"/>
      <c r="P87" s="7">
        <v>207</v>
      </c>
      <c r="Q87" s="7">
        <v>87</v>
      </c>
      <c r="R87" s="7"/>
      <c r="S87" s="7"/>
      <c r="T87" s="7"/>
      <c r="U87" s="7"/>
      <c r="V87" s="9" t="s">
        <v>13</v>
      </c>
      <c r="W87" s="7"/>
      <c r="X87" s="7"/>
      <c r="Y87" s="7"/>
      <c r="Z87" s="7"/>
      <c r="AA87" s="7"/>
      <c r="AB87" s="7"/>
      <c r="AC87" s="7"/>
      <c r="AD87" s="9" t="s">
        <v>13</v>
      </c>
      <c r="AE87" s="7"/>
    </row>
    <row r="88" spans="1:31" ht="36" customHeight="1">
      <c r="A88" s="7">
        <v>88</v>
      </c>
      <c r="B88" s="7">
        <v>21</v>
      </c>
      <c r="C88" s="7">
        <v>7</v>
      </c>
      <c r="D88" s="7">
        <v>1</v>
      </c>
      <c r="E88" s="7">
        <v>1</v>
      </c>
      <c r="F88" s="7">
        <v>75</v>
      </c>
      <c r="G88" s="7">
        <v>85</v>
      </c>
      <c r="H88" s="8">
        <f t="shared" si="10"/>
        <v>44.27083333333333</v>
      </c>
      <c r="I88" s="9">
        <f t="shared" si="8"/>
        <v>4.743529411764706</v>
      </c>
      <c r="J88" s="8">
        <f t="shared" si="11"/>
        <v>20662.81411764706</v>
      </c>
      <c r="K88" s="8">
        <f t="shared" si="9"/>
        <v>24</v>
      </c>
      <c r="L88" s="7">
        <v>9</v>
      </c>
      <c r="M88" s="7">
        <v>2</v>
      </c>
      <c r="N88" s="8">
        <f t="shared" si="12"/>
        <v>87.5</v>
      </c>
      <c r="O88" s="10">
        <v>71</v>
      </c>
      <c r="P88" s="7" t="s">
        <v>12</v>
      </c>
      <c r="Q88" s="7">
        <v>88</v>
      </c>
      <c r="R88" s="7">
        <v>4.5</v>
      </c>
      <c r="S88" s="7">
        <v>4.5</v>
      </c>
      <c r="T88" s="7">
        <v>13.61</v>
      </c>
      <c r="U88" s="7">
        <v>2.03</v>
      </c>
      <c r="V88" s="9">
        <f>U88/T88*100</f>
        <v>14.915503306392358</v>
      </c>
      <c r="W88" s="7">
        <v>11</v>
      </c>
      <c r="X88" s="10">
        <v>71</v>
      </c>
      <c r="Y88" s="7" t="s">
        <v>15</v>
      </c>
      <c r="Z88" s="7">
        <v>4.5</v>
      </c>
      <c r="AA88" s="7">
        <v>3</v>
      </c>
      <c r="AB88" s="7">
        <v>11.65</v>
      </c>
      <c r="AC88" s="7">
        <v>1.82</v>
      </c>
      <c r="AD88" s="9">
        <f t="shared" si="13"/>
        <v>15.622317596566523</v>
      </c>
      <c r="AE88" s="7">
        <v>11.6</v>
      </c>
    </row>
    <row r="89" spans="1:31" ht="36" customHeight="1">
      <c r="A89" s="7">
        <v>89</v>
      </c>
      <c r="B89" s="7">
        <v>18.3</v>
      </c>
      <c r="C89" s="7">
        <v>5</v>
      </c>
      <c r="D89" s="7">
        <v>2</v>
      </c>
      <c r="E89" s="7">
        <v>5</v>
      </c>
      <c r="F89" s="7">
        <v>100</v>
      </c>
      <c r="G89" s="7">
        <v>80</v>
      </c>
      <c r="H89" s="8">
        <f t="shared" si="10"/>
        <v>55.555555555555564</v>
      </c>
      <c r="I89" s="9">
        <f t="shared" si="8"/>
        <v>3.2939999999999996</v>
      </c>
      <c r="J89" s="8">
        <f t="shared" si="11"/>
        <v>14348.663999999999</v>
      </c>
      <c r="K89" s="8">
        <f t="shared" si="9"/>
        <v>25.62</v>
      </c>
      <c r="L89" s="7">
        <v>5</v>
      </c>
      <c r="M89" s="7"/>
      <c r="N89" s="8">
        <f t="shared" si="12"/>
        <v>71.42857142857143</v>
      </c>
      <c r="O89" s="7"/>
      <c r="P89" s="7" t="s">
        <v>12</v>
      </c>
      <c r="Q89" s="7">
        <v>89</v>
      </c>
      <c r="R89" s="7"/>
      <c r="S89" s="7"/>
      <c r="T89" s="7"/>
      <c r="U89" s="7"/>
      <c r="V89" s="9" t="s">
        <v>13</v>
      </c>
      <c r="W89" s="7"/>
      <c r="X89" s="7"/>
      <c r="Y89" s="7"/>
      <c r="Z89" s="7"/>
      <c r="AA89" s="7"/>
      <c r="AB89" s="7"/>
      <c r="AC89" s="7"/>
      <c r="AD89" s="9" t="s">
        <v>13</v>
      </c>
      <c r="AE89" s="7"/>
    </row>
    <row r="90" spans="1:31" ht="36" customHeight="1">
      <c r="A90" s="7">
        <v>90</v>
      </c>
      <c r="B90" s="7">
        <v>23.5</v>
      </c>
      <c r="C90" s="7">
        <v>7</v>
      </c>
      <c r="D90" s="7">
        <v>0</v>
      </c>
      <c r="E90" s="7">
        <v>0</v>
      </c>
      <c r="F90" s="7">
        <v>80</v>
      </c>
      <c r="G90" s="7">
        <v>85</v>
      </c>
      <c r="H90" s="8">
        <f t="shared" si="10"/>
        <v>47.22222222222222</v>
      </c>
      <c r="I90" s="9">
        <f t="shared" si="8"/>
        <v>4.976470588235294</v>
      </c>
      <c r="J90" s="8">
        <f t="shared" si="11"/>
        <v>21677.50588235294</v>
      </c>
      <c r="K90" s="8">
        <f t="shared" si="9"/>
        <v>23.5</v>
      </c>
      <c r="L90" s="7">
        <v>6.5</v>
      </c>
      <c r="M90" s="7">
        <v>1</v>
      </c>
      <c r="N90" s="8">
        <f t="shared" si="12"/>
        <v>100</v>
      </c>
      <c r="O90" s="10">
        <v>50</v>
      </c>
      <c r="P90" s="7" t="s">
        <v>12</v>
      </c>
      <c r="Q90" s="7">
        <v>90</v>
      </c>
      <c r="R90" s="7">
        <v>3.5</v>
      </c>
      <c r="S90" s="7">
        <v>5</v>
      </c>
      <c r="T90" s="7">
        <v>14.6</v>
      </c>
      <c r="U90" s="7">
        <v>2.62</v>
      </c>
      <c r="V90" s="9">
        <f>U90/T90*100</f>
        <v>17.945205479452056</v>
      </c>
      <c r="W90" s="7">
        <v>11.8</v>
      </c>
      <c r="X90" s="10">
        <v>50</v>
      </c>
      <c r="Y90" s="7" t="s">
        <v>18</v>
      </c>
      <c r="Z90" s="7">
        <v>4</v>
      </c>
      <c r="AA90" s="7">
        <v>5</v>
      </c>
      <c r="AB90" s="7">
        <v>10.97</v>
      </c>
      <c r="AC90" s="7">
        <v>1.91</v>
      </c>
      <c r="AD90" s="9">
        <f t="shared" si="13"/>
        <v>17.411121239744755</v>
      </c>
      <c r="AE90" s="7">
        <v>13.8</v>
      </c>
    </row>
    <row r="91" spans="1:31" ht="36" customHeight="1">
      <c r="A91" s="7">
        <v>91</v>
      </c>
      <c r="B91" s="7">
        <v>24.9</v>
      </c>
      <c r="C91" s="7">
        <v>6</v>
      </c>
      <c r="D91" s="7">
        <v>3</v>
      </c>
      <c r="E91" s="7">
        <v>1</v>
      </c>
      <c r="F91" s="7">
        <v>105</v>
      </c>
      <c r="G91" s="7">
        <v>100</v>
      </c>
      <c r="H91" s="8">
        <f t="shared" si="10"/>
        <v>72.91666666666667</v>
      </c>
      <c r="I91" s="9">
        <f t="shared" si="8"/>
        <v>3.414857142857142</v>
      </c>
      <c r="J91" s="8">
        <f t="shared" si="11"/>
        <v>14875.11771428571</v>
      </c>
      <c r="K91" s="8">
        <f t="shared" si="9"/>
        <v>37.349999999999994</v>
      </c>
      <c r="L91" s="7">
        <v>7</v>
      </c>
      <c r="M91" s="7"/>
      <c r="N91" s="8">
        <f t="shared" si="12"/>
        <v>66.66666666666666</v>
      </c>
      <c r="O91" s="7"/>
      <c r="P91" s="7" t="s">
        <v>12</v>
      </c>
      <c r="Q91" s="7">
        <v>91</v>
      </c>
      <c r="R91" s="7"/>
      <c r="S91" s="7"/>
      <c r="T91" s="7"/>
      <c r="U91" s="7"/>
      <c r="V91" s="9" t="s">
        <v>13</v>
      </c>
      <c r="W91" s="7"/>
      <c r="X91" s="7"/>
      <c r="Y91" s="7"/>
      <c r="Z91" s="7"/>
      <c r="AA91" s="7"/>
      <c r="AB91" s="7"/>
      <c r="AC91" s="7"/>
      <c r="AD91" s="9" t="s">
        <v>13</v>
      </c>
      <c r="AE91" s="7"/>
    </row>
    <row r="92" spans="1:31" ht="36" customHeight="1">
      <c r="A92" s="7">
        <v>92</v>
      </c>
      <c r="B92" s="7">
        <v>19.1</v>
      </c>
      <c r="C92" s="7">
        <v>5</v>
      </c>
      <c r="D92" s="7">
        <v>2</v>
      </c>
      <c r="E92" s="7">
        <v>0</v>
      </c>
      <c r="F92" s="7">
        <v>80</v>
      </c>
      <c r="G92" s="7">
        <v>80</v>
      </c>
      <c r="H92" s="8">
        <f t="shared" si="10"/>
        <v>44.44444444444445</v>
      </c>
      <c r="I92" s="9">
        <f t="shared" si="8"/>
        <v>4.297499999999999</v>
      </c>
      <c r="J92" s="8">
        <f t="shared" si="11"/>
        <v>18719.909999999996</v>
      </c>
      <c r="K92" s="8">
        <f t="shared" si="9"/>
        <v>26.740000000000002</v>
      </c>
      <c r="L92" s="7">
        <v>6</v>
      </c>
      <c r="M92" s="7">
        <v>3</v>
      </c>
      <c r="N92" s="8">
        <f t="shared" si="12"/>
        <v>71.42857142857143</v>
      </c>
      <c r="O92" s="10">
        <v>75</v>
      </c>
      <c r="P92" s="7" t="s">
        <v>12</v>
      </c>
      <c r="Q92" s="7">
        <v>92</v>
      </c>
      <c r="R92" s="7">
        <v>4</v>
      </c>
      <c r="S92" s="7">
        <v>5</v>
      </c>
      <c r="T92" s="7">
        <v>15</v>
      </c>
      <c r="U92" s="7">
        <v>2.15</v>
      </c>
      <c r="V92" s="9">
        <f>U92/T92*100</f>
        <v>14.333333333333334</v>
      </c>
      <c r="W92" s="7">
        <v>10.8</v>
      </c>
      <c r="X92" s="10">
        <v>75</v>
      </c>
      <c r="Y92" s="7" t="s">
        <v>18</v>
      </c>
      <c r="Z92" s="7">
        <v>3</v>
      </c>
      <c r="AA92" s="7">
        <v>3.5</v>
      </c>
      <c r="AB92" s="7">
        <v>14.3</v>
      </c>
      <c r="AC92" s="7">
        <v>2</v>
      </c>
      <c r="AD92" s="9">
        <f t="shared" si="13"/>
        <v>13.986013986013985</v>
      </c>
      <c r="AE92" s="7">
        <v>11.3</v>
      </c>
    </row>
    <row r="93" spans="1:31" ht="36" customHeight="1">
      <c r="A93" s="7">
        <v>93</v>
      </c>
      <c r="B93" s="7">
        <v>13.8</v>
      </c>
      <c r="C93" s="7">
        <v>6</v>
      </c>
      <c r="D93" s="7">
        <v>2</v>
      </c>
      <c r="E93" s="7">
        <v>1</v>
      </c>
      <c r="F93" s="7">
        <v>105</v>
      </c>
      <c r="G93" s="7">
        <v>85</v>
      </c>
      <c r="H93" s="8">
        <f t="shared" si="10"/>
        <v>61.979166666666664</v>
      </c>
      <c r="I93" s="9">
        <f t="shared" si="8"/>
        <v>2.2265546218487398</v>
      </c>
      <c r="J93" s="8">
        <f t="shared" si="11"/>
        <v>9698.87193277311</v>
      </c>
      <c r="K93" s="8">
        <f t="shared" si="9"/>
        <v>18.400000000000002</v>
      </c>
      <c r="L93" s="7">
        <v>6.5</v>
      </c>
      <c r="M93" s="7"/>
      <c r="N93" s="8">
        <f t="shared" si="12"/>
        <v>75</v>
      </c>
      <c r="O93" s="7"/>
      <c r="P93" s="7" t="s">
        <v>12</v>
      </c>
      <c r="Q93" s="7">
        <v>93</v>
      </c>
      <c r="R93" s="7"/>
      <c r="S93" s="7"/>
      <c r="T93" s="7"/>
      <c r="U93" s="7"/>
      <c r="V93" s="9" t="s">
        <v>13</v>
      </c>
      <c r="W93" s="7"/>
      <c r="X93" s="7"/>
      <c r="Y93" s="7"/>
      <c r="Z93" s="7"/>
      <c r="AA93" s="7"/>
      <c r="AB93" s="7"/>
      <c r="AC93" s="7"/>
      <c r="AD93" s="9" t="s">
        <v>13</v>
      </c>
      <c r="AE93" s="7"/>
    </row>
    <row r="94" spans="1:31" ht="36" customHeight="1">
      <c r="A94" s="7">
        <v>94</v>
      </c>
      <c r="B94" s="7">
        <v>2.5</v>
      </c>
      <c r="C94" s="7">
        <v>1</v>
      </c>
      <c r="D94" s="7">
        <v>0</v>
      </c>
      <c r="E94" s="7">
        <v>0</v>
      </c>
      <c r="F94" s="7">
        <v>100</v>
      </c>
      <c r="G94" s="7">
        <v>100</v>
      </c>
      <c r="H94" s="8">
        <f t="shared" si="10"/>
        <v>69.44444444444446</v>
      </c>
      <c r="I94" s="9">
        <f t="shared" si="8"/>
        <v>0.3599999999999999</v>
      </c>
      <c r="J94" s="8">
        <f t="shared" si="11"/>
        <v>1568.1599999999994</v>
      </c>
      <c r="K94" s="8">
        <f t="shared" si="9"/>
        <v>2.5</v>
      </c>
      <c r="L94" s="7">
        <v>6</v>
      </c>
      <c r="M94" s="7"/>
      <c r="N94" s="8">
        <f t="shared" si="12"/>
        <v>100</v>
      </c>
      <c r="O94" s="7"/>
      <c r="P94" s="7" t="s">
        <v>12</v>
      </c>
      <c r="Q94" s="7">
        <v>94</v>
      </c>
      <c r="R94" s="7"/>
      <c r="S94" s="7"/>
      <c r="T94" s="7"/>
      <c r="U94" s="7"/>
      <c r="V94" s="9" t="s">
        <v>13</v>
      </c>
      <c r="W94" s="7"/>
      <c r="X94" s="7"/>
      <c r="Y94" s="7"/>
      <c r="Z94" s="7"/>
      <c r="AA94" s="7"/>
      <c r="AB94" s="7"/>
      <c r="AC94" s="7"/>
      <c r="AD94" s="9" t="s">
        <v>13</v>
      </c>
      <c r="AE94" s="7"/>
    </row>
    <row r="95" spans="1:31" ht="36" customHeight="1">
      <c r="A95" s="7">
        <v>95</v>
      </c>
      <c r="B95" s="7">
        <v>10.5</v>
      </c>
      <c r="C95" s="7">
        <v>2</v>
      </c>
      <c r="D95" s="7">
        <v>3</v>
      </c>
      <c r="E95" s="7">
        <v>0</v>
      </c>
      <c r="F95" s="7">
        <v>130</v>
      </c>
      <c r="G95" s="7">
        <v>85</v>
      </c>
      <c r="H95" s="8">
        <f t="shared" si="10"/>
        <v>76.73611111111111</v>
      </c>
      <c r="I95" s="9">
        <f t="shared" si="8"/>
        <v>1.3683257918552036</v>
      </c>
      <c r="J95" s="8">
        <f t="shared" si="11"/>
        <v>5960.427149321267</v>
      </c>
      <c r="K95" s="8">
        <f t="shared" si="9"/>
        <v>26.25</v>
      </c>
      <c r="L95" s="7">
        <v>5.5</v>
      </c>
      <c r="M95" s="7"/>
      <c r="N95" s="8">
        <f t="shared" si="12"/>
        <v>40</v>
      </c>
      <c r="O95" s="7"/>
      <c r="P95" s="7" t="s">
        <v>12</v>
      </c>
      <c r="Q95" s="7">
        <v>95</v>
      </c>
      <c r="R95" s="7"/>
      <c r="S95" s="7"/>
      <c r="T95" s="7"/>
      <c r="U95" s="7"/>
      <c r="V95" s="9" t="s">
        <v>13</v>
      </c>
      <c r="W95" s="7"/>
      <c r="X95" s="7"/>
      <c r="Y95" s="7"/>
      <c r="Z95" s="7"/>
      <c r="AA95" s="7"/>
      <c r="AB95" s="7"/>
      <c r="AC95" s="7"/>
      <c r="AD95" s="9" t="s">
        <v>13</v>
      </c>
      <c r="AE95" s="7"/>
    </row>
    <row r="96" spans="1:31" ht="36" customHeight="1">
      <c r="A96" s="7">
        <v>96</v>
      </c>
      <c r="B96" s="7">
        <v>26.7</v>
      </c>
      <c r="C96" s="7">
        <v>11</v>
      </c>
      <c r="D96" s="7">
        <v>0</v>
      </c>
      <c r="E96" s="7">
        <v>7</v>
      </c>
      <c r="F96" s="7">
        <v>100</v>
      </c>
      <c r="G96" s="7">
        <v>125</v>
      </c>
      <c r="H96" s="8">
        <f t="shared" si="10"/>
        <v>86.80555555555556</v>
      </c>
      <c r="I96" s="9">
        <f t="shared" si="8"/>
        <v>3.0758399999999995</v>
      </c>
      <c r="J96" s="8">
        <f t="shared" si="11"/>
        <v>13398.359039999998</v>
      </c>
      <c r="K96" s="8">
        <f t="shared" si="9"/>
        <v>26.7</v>
      </c>
      <c r="L96" s="7">
        <v>6</v>
      </c>
      <c r="M96" s="7">
        <v>3</v>
      </c>
      <c r="N96" s="8">
        <f t="shared" si="12"/>
        <v>100</v>
      </c>
      <c r="O96" s="7">
        <v>14</v>
      </c>
      <c r="P96" s="7" t="s">
        <v>12</v>
      </c>
      <c r="Q96" s="7">
        <v>96</v>
      </c>
      <c r="R96" s="7">
        <v>5</v>
      </c>
      <c r="S96" s="7">
        <v>5</v>
      </c>
      <c r="T96" s="7">
        <v>13.84</v>
      </c>
      <c r="U96" s="7">
        <v>2.34</v>
      </c>
      <c r="V96" s="9">
        <f>U96/T96*100</f>
        <v>16.90751445086705</v>
      </c>
      <c r="W96" s="7">
        <v>12.4</v>
      </c>
      <c r="X96" s="7">
        <v>14</v>
      </c>
      <c r="Y96" s="7" t="s">
        <v>18</v>
      </c>
      <c r="Z96" s="7">
        <v>4</v>
      </c>
      <c r="AA96" s="7">
        <v>2</v>
      </c>
      <c r="AB96" s="7">
        <v>10.33</v>
      </c>
      <c r="AC96" s="7">
        <v>1.6</v>
      </c>
      <c r="AD96" s="9">
        <f t="shared" si="13"/>
        <v>15.48886737657309</v>
      </c>
      <c r="AE96" s="7">
        <v>12.4</v>
      </c>
    </row>
  </sheetData>
  <mergeCells count="1">
    <mergeCell ref="A1:AE1"/>
  </mergeCells>
  <conditionalFormatting sqref="D2:D1048576">
    <cfRule type="colorScale" priority="21">
      <colorScale>
        <cfvo type="min" val="0"/>
        <cfvo type="max"/>
        <color rgb="FFFCFCFF"/>
        <color rgb="FF63BE7B"/>
      </colorScale>
    </cfRule>
    <cfRule type="colorScale" priority="28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:E1048576">
    <cfRule type="colorScale" priority="22">
      <colorScale>
        <cfvo type="min" val="0"/>
        <cfvo type="max"/>
        <color rgb="FFFCFCFF"/>
        <color rgb="FF63BE7B"/>
      </colorScale>
    </cfRule>
    <cfRule type="colorScale" priority="27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L2:L1048576">
    <cfRule type="colorScale" priority="26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I2:K1048576">
    <cfRule type="colorScale" priority="2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J2:K1048576">
    <cfRule type="colorScale" priority="2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K2:K1048576">
    <cfRule type="colorScale" priority="2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I2:I1048576">
    <cfRule type="colorScale" priority="19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J2:J1048576">
    <cfRule type="colorScale" priority="18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M2:M1048576">
    <cfRule type="colorScale" priority="17">
      <colorScale>
        <cfvo type="min" val="0"/>
        <cfvo type="max"/>
        <color rgb="FFF8696B"/>
        <color rgb="FFFCFCFF"/>
      </colorScale>
    </cfRule>
  </conditionalFormatting>
  <conditionalFormatting sqref="N3:N96">
    <cfRule type="colorScale" priority="1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V2:V1048576">
    <cfRule type="colorScale" priority="1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W2:W1048576 X14 X20 X23 X25 X28 X30 X32:X34 X39:X40 X42:X44 X47:X51 X54:X55 X57 X59 X63 X68:X69 X74 X77 X80 X83 X88 X92">
    <cfRule type="colorScale" priority="3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X2:X1048576">
    <cfRule type="colorScale" priority="1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W2:W1048576">
    <cfRule type="colorScale" priority="1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B63:AC63 Z2:AA1048576 AB68:AC69 AB28:AC28 AB25:AC25 AB57:AC57 AB92:AC92 AB96:AC96 AB14:AC14 AB23:AC23 AB77:AC77 AB30:AC30 AB90:AC90 AB9:AE9 AB83:AC83 AB39:AC40 AB32:AC34 AB88:AC88 AB42:AC44 AB20:AC20 AB47:AC51 AB80:AC80 AB54:AC55 AE54:AE55 AE80 AE47:AE51 AE20 AE42:AE44 AE88 AE32:AE34 AE39:AE40 AE83 AE90 AE30 AE77 AE23 AE14 AE96 AE92 AE57 AE25 AE28 AE68:AE69 AE63 AD10:AD96">
    <cfRule type="colorScale" priority="1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D2:AD1048576">
    <cfRule type="colorScale" priority="1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E2:AE1048576">
    <cfRule type="colorScale" priority="9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Z2:AA1048576">
    <cfRule type="colorScale" priority="7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0 O14 O23 O25 O28 O30 O32:O34 O39:O40 O42:O44 O47:O51 O54:O55 O57 O59 O63 O68:O69 O74 O77 O80 O83 O88 O92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104857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S104857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S104857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B2:B1048576">
    <cfRule type="colorScale" priority="3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Twin Oaks Community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 Kincade</dc:creator>
  <cp:keywords/>
  <dc:description/>
  <cp:lastModifiedBy>Microsoft Office User</cp:lastModifiedBy>
  <cp:lastPrinted>2020-11-07T19:30:20Z</cp:lastPrinted>
  <dcterms:created xsi:type="dcterms:W3CDTF">2020-10-10T15:00:09Z</dcterms:created>
  <dcterms:modified xsi:type="dcterms:W3CDTF">2022-09-18T15:49:43Z</dcterms:modified>
  <cp:category/>
  <cp:version/>
  <cp:contentType/>
  <cp:contentStatus/>
</cp:coreProperties>
</file>